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23" documentId="13_ncr:1_{F6CB121F-512D-4AA6-A0C1-0FB36C537598}" xr6:coauthVersionLast="47" xr6:coauthVersionMax="47" xr10:uidLastSave="{33227197-5889-473C-A588-94E3C0A373EB}"/>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4" i="2"/>
  <c r="G4" i="2"/>
  <c r="I4" i="2"/>
  <c r="J4" i="2"/>
  <c r="L4" i="2"/>
  <c r="B5" i="2"/>
  <c r="G5" i="2"/>
  <c r="I5" i="2"/>
  <c r="J5" i="2"/>
  <c r="L5" i="2"/>
  <c r="B6" i="2"/>
  <c r="G6" i="2"/>
  <c r="I6" i="2"/>
  <c r="J6" i="2"/>
  <c r="L6" i="2"/>
  <c r="B7" i="2"/>
  <c r="G7" i="2"/>
  <c r="I7" i="2"/>
  <c r="J7" i="2"/>
  <c r="L7" i="2"/>
  <c r="B8" i="2"/>
  <c r="G8" i="2"/>
  <c r="I8" i="2"/>
  <c r="J8" i="2"/>
  <c r="L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<sst xmlns="http://schemas.openxmlformats.org/spreadsheetml/2006/main" count="179039" uniqueCount="39112">
  <si>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</si>
  <si>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</si>
  <si>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</si>
  <si>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</si>
  <si>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</si>
  <si>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</si>
  <si>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</si>
  <si>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</si>
  <si>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</si>
  <si>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</si>
  <si>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</si>
  <si>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</si>
  <si>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</si>
  <si>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</si>
  <si>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</si>
  <si>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</si>
  <si>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</si>
  <si>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</si>
  <si>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</si>
  <si>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</si>
  <si>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</si>
  <si>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</si>
  <si>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</si>
  <si>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</si>
  <si>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</si>
  <si>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</si>
  <si>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</si>
  <si>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</si>
  <si>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</si>
  <si>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</si>
  <si>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</si>
  <si>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</si>
  <si>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</si>
  <si>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</si>
  <si>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</si>
  <si>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</si>
  <si>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</si>
  <si>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</si>
  <si>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</si>
  <si>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</si>
  <si>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</si>
  <si>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</si>
  <si>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</si>
  <si>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</si>
  <si>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</si>
  <si>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</si>
  <si>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</si>
  <si>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</si>
  <si>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</si>
  <si>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</si>
  <si>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</si>
  <si>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</si>
  <si>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</si>
  <si>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</si>
  <si>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</si>
  <si>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</si>
  <si>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</si>
  <si>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</si>
  <si>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</si>
  <si>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</si>
  <si>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</si>
  <si>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</si>
  <si>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</si>
  <si>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</si>
  <si>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</si>
  <si>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</si>
  <si>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</si>
  <si>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</si>
  <si>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</si>
  <si>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</si>
  <si>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</si>
  <si>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</si>
  <si>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</si>
  <si>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</si>
  <si>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</si>
  <si>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</si>
  <si>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</si>
  <si>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</si>
  <si>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</si>
  <si>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</si>
  <si>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</si>
  <si>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</si>
  <si>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</si>
  <si>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</si>
  <si>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</si>
  <si>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</si>
  <si>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</si>
  <si>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</si>
  <si>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</si>
  <si>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</si>
  <si>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</si>
  <si>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</si>
  <si>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</si>
  <si>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</si>
  <si>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</si>
  <si>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</si>
  <si>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</si>
  <si>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</si>
  <si>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</si>
  <si>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</si>
  <si>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</si>
  <si>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</si>
  <si>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</si>
  <si>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</si>
  <si>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</si>
  <si>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</si>
  <si>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</si>
  <si>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</si>
  <si>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</si>
  <si>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</si>
  <si>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</si>
  <si>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</si>
  <si>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</si>
  <si>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</si>
  <si>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</si>
  <si>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</si>
  <si>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</si>
  <si>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</si>
  <si>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</si>
  <si>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</si>
  <si>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</si>
  <si>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</si>
  <si>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</si>
  <si>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</si>
  <si>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</si>
  <si>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</si>
  <si>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</si>
  <si>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</si>
  <si>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</si>
  <si>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</si>
  <si>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</si>
  <si>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</si>
  <si>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</si>
  <si>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</si>
  <si>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</si>
  <si>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</si>
  <si>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</si>
  <si>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</si>
  <si>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</si>
  <si>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</si>
  <si>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</si>
  <si>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</si>
  <si>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</si>
  <si>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</si>
  <si>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</si>
  <si>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</si>
  <si>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</si>
  <si>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</si>
  <si>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</si>
  <si>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</si>
  <si>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</si>
  <si>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</si>
  <si>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</si>
  <si>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</si>
  <si>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</si>
  <si>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</si>
  <si>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</si>
  <si>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</si>
  <si>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</si>
  <si>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</si>
  <si>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</si>
  <si>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</si>
  <si>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</si>
  <si>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</si>
  <si>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</si>
  <si>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</si>
  <si>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</si>
  <si>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</si>
  <si>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</si>
  <si>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</si>
  <si>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</si>
  <si>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</si>
  <si>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</si>
  <si>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</si>
  <si>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</si>
  <si>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</si>
  <si>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</si>
  <si>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</si>
  <si>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</si>
  <si>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</si>
  <si>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</si>
  <si>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</si>
  <si>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</si>
  <si>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</si>
  <si>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</si>
  <si>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</si>
  <si>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</si>
  <si>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</si>
  <si>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</si>
  <si>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</si>
  <si>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</si>
  <si>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</si>
  <si>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</si>
  <si>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</si>
  <si>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</si>
  <si>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</si>
  <si>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</si>
  <si>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</si>
  <si>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</si>
  <si>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</si>
  <si>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</si>
  <si>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</si>
  <si>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</si>
  <si>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</si>
  <si>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</si>
  <si>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</si>
  <si>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</si>
  <si>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</si>
  <si>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</si>
  <si>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</si>
  <si>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</si>
  <si>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</si>
  <si>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</si>
  <si>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</si>
  <si>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</si>
  <si>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</si>
  <si>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</si>
  <si>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</si>
  <si>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</si>
  <si>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</si>
  <si>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</si>
  <si>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</si>
  <si>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</si>
  <si>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</si>
  <si>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</si>
  <si>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</si>
  <si>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</si>
  <si>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</si>
  <si>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</si>
  <si>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</si>
  <si>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</si>
  <si>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</si>
  <si>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</si>
  <si>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</si>
  <si>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</si>
  <si>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</si>
  <si>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</si>
  <si>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</si>
  <si>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</si>
  <si>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</si>
  <si>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</si>
  <si>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</si>
  <si>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</si>
  <si>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</si>
  <si>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</si>
  <si>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</si>
  <si>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</si>
  <si>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</si>
  <si>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</si>
  <si>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</si>
  <si>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</si>
  <si>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</si>
  <si>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</si>
  <si>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</si>
  <si>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</si>
  <si>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</si>
  <si>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</si>
  <si>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</si>
  <si>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</si>
  <si>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</si>
  <si>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</si>
  <si>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</si>
  <si>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</si>
  <si>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</si>
  <si>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</si>
  <si>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</si>
  <si>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</si>
  <si>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</si>
  <si>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</si>
  <si>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</si>
  <si>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</si>
  <si>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</si>
  <si>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</si>
  <si>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</si>
  <si>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</si>
  <si>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</si>
  <si>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</si>
  <si>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</si>
  <si>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</si>
  <si>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</si>
  <si>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</si>
  <si>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</si>
  <si>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</si>
  <si>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</si>
  <si>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</si>
  <si>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</si>
  <si>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</si>
  <si>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</si>
  <si>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</si>
  <si>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</si>
  <si>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</si>
  <si>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</si>
  <si>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</si>
  <si>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</si>
  <si>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</si>
  <si>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</si>
  <si>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</si>
  <si>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</si>
  <si>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</si>
  <si>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</si>
  <si>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</si>
  <si>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</si>
  <si>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</si>
  <si>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</si>
  <si>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</si>
  <si>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</si>
  <si>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</si>
  <si>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</si>
  <si>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</si>
  <si>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</si>
  <si>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</si>
  <si>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</si>
  <si>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</si>
  <si>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</si>
  <si>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</si>
  <si>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</si>
  <si>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</si>
  <si>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</si>
  <si>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</si>
  <si>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</si>
  <si>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</si>
  <si>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</si>
  <si>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</si>
  <si>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</si>
  <si>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</si>
  <si>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</si>
  <si>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</si>
  <si>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</si>
  <si>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</si>
  <si>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</si>
  <si>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</si>
  <si>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</si>
  <si>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</si>
  <si>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</si>
  <si>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</si>
  <si>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</si>
  <si>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</si>
  <si>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</si>
  <si>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</si>
  <si>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</si>
  <si>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</si>
  <si>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</si>
  <si>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</si>
  <si>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</si>
  <si>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</si>
  <si>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</si>
  <si>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</si>
  <si>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</si>
  <si>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</si>
  <si>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</si>
  <si>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</si>
  <si>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</si>
  <si>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</si>
  <si>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</si>
  <si>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</si>
  <si>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</si>
  <si>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</si>
  <si>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</si>
  <si>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</si>
  <si>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</si>
  <si>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</si>
  <si>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</si>
  <si>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</si>
  <si>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</si>
  <si>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</si>
  <si>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</si>
  <si>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</si>
  <si>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</si>
  <si>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</si>
  <si>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</si>
  <si>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</si>
  <si>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</si>
  <si>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</si>
  <si>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</si>
  <si>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</si>
  <si>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</si>
  <si>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</si>
  <si>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</si>
  <si>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</si>
  <si>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</si>
  <si>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</si>
  <si>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</si>
  <si>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</si>
  <si>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</si>
  <si>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</si>
  <si>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</si>
  <si>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</si>
  <si>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</si>
  <si>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</si>
  <si>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</si>
  <si>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</si>
  <si>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</si>
  <si>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</si>
  <si>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</si>
  <si>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</si>
  <si>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</si>
  <si>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</si>
  <si>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</si>
  <si>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</si>
  <si>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</si>
  <si>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</si>
  <si>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</si>
  <si>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</si>
  <si>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</si>
  <si>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</si>
  <si>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</si>
  <si>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</si>
  <si>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</si>
  <si>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</si>
  <si>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</si>
  <si>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</si>
  <si>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</si>
  <si>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</si>
  <si>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</si>
  <si>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</si>
  <si>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</si>
  <si>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</si>
  <si>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</si>
  <si>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</si>
  <si>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</si>
  <si>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</si>
  <si>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</si>
  <si>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</si>
  <si>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</si>
  <si>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</si>
  <si>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</si>
  <si>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</si>
  <si>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</si>
  <si>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</si>
  <si>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</si>
  <si>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</si>
  <si>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</si>
  <si>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</si>
  <si>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</si>
  <si>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</si>
  <si>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</si>
  <si>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</si>
  <si>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</si>
  <si>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</si>
  <si>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</si>
  <si>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</si>
  <si>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</si>
  <si>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</si>
  <si>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</si>
  <si>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</si>
  <si>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</si>
  <si>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</si>
  <si>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</si>
  <si>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</si>
  <si>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</si>
  <si>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</si>
  <si>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</si>
  <si>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</si>
  <si>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</si>
  <si>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</si>
  <si>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</si>
  <si>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</si>
  <si>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</si>
  <si>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</si>
  <si>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</si>
  <si>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</si>
  <si>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</si>
  <si>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</si>
  <si>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</si>
  <si>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</si>
  <si>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</si>
  <si>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</si>
  <si>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</si>
  <si>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</si>
  <si>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</si>
  <si>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</si>
  <si>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</si>
  <si>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</si>
  <si>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</si>
  <si>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</si>
  <si>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</si>
  <si>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</si>
  <si>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</si>
  <si>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</si>
  <si>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</si>
  <si>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</si>
  <si>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</si>
  <si>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</si>
  <si>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</si>
  <si>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</si>
  <si>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</si>
  <si>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</si>
  <si>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</si>
  <si>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</si>
  <si>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</si>
  <si>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</si>
  <si>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</si>
  <si>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</si>
  <si>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</si>
  <si>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</si>
  <si>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</si>
  <si>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</si>
  <si>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</si>
  <si>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</si>
  <si>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</si>
  <si>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</si>
  <si>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</si>
  <si>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</si>
  <si>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</si>
  <si>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</si>
  <si>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</si>
  <si>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</si>
  <si>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</si>
  <si>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</si>
  <si>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</si>
  <si>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</si>
  <si>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</si>
  <si>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</si>
  <si>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</si>
  <si>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</si>
  <si>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</si>
  <si>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</si>
  <si>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</si>
  <si>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</si>
  <si>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</si>
  <si>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</si>
  <si>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</si>
  <si>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</si>
  <si>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</si>
  <si>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</si>
  <si>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</si>
  <si>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</si>
  <si>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</si>
  <si>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</si>
  <si>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</si>
  <si>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</si>
  <si>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</si>
  <si>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</si>
  <si>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</si>
  <si>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</si>
  <si>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</si>
  <si>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</si>
  <si>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</si>
  <si>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</si>
  <si>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</si>
  <si>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</si>
  <si>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</si>
  <si>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</si>
  <si>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</si>
  <si>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</si>
  <si>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</si>
  <si>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</si>
  <si>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</si>
  <si>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</si>
  <si>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</si>
  <si>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</si>
  <si>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</si>
  <si>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</si>
  <si>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</si>
  <si>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</si>
  <si>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</si>
  <si>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</si>
  <si>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</si>
  <si>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</si>
  <si>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</si>
  <si>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</si>
  <si>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</si>
  <si>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</si>
  <si>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</si>
  <si>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</si>
  <si>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</si>
  <si>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</si>
  <si>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</si>
  <si>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</si>
  <si>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</si>
  <si>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</si>
  <si>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</si>
  <si>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</si>
  <si>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</si>
  <si>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</si>
  <si>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</si>
  <si>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</si>
  <si>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</si>
  <si>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</si>
  <si>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</si>
  <si>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</si>
  <si>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</si>
  <si>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</si>
  <si>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</si>
  <si>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</si>
  <si>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</si>
  <si>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</si>
  <si>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</si>
  <si>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</si>
  <si>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</si>
  <si>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</si>
  <si>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</si>
  <si>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</si>
  <si>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</si>
  <si>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</si>
  <si>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</si>
  <si>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</si>
  <si>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</si>
  <si>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</si>
  <si>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</si>
  <si>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</si>
  <si>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</si>
  <si>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</si>
  <si>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</si>
  <si>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</si>
  <si>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</si>
  <si>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</si>
  <si>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</si>
  <si>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</si>
  <si>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</si>
  <si>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</si>
  <si>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</si>
  <si>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</si>
  <si>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</si>
  <si>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</si>
  <si>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</si>
  <si>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</si>
  <si>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</si>
  <si>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</si>
  <si>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</si>
  <si>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</si>
  <si>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</si>
  <si>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</si>
  <si>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</si>
  <si>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</si>
  <si>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</si>
  <si>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</si>
  <si>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</si>
  <si>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</si>
  <si>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</si>
  <si>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</si>
  <si>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</si>
  <si>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</si>
  <si>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</si>
  <si>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</si>
  <si>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</si>
  <si>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</si>
  <si>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</si>
  <si>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</si>
  <si>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</si>
  <si>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</si>
  <si>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</si>
  <si>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</si>
  <si>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</si>
  <si>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</si>
  <si>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</si>
  <si>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</si>
  <si>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</si>
  <si>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</si>
  <si>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</si>
  <si>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</si>
  <si>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</si>
  <si>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</si>
  <si>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</si>
  <si>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</si>
  <si>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</si>
  <si>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</si>
  <si>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</si>
  <si>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</si>
  <si>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</si>
  <si>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</si>
  <si>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</si>
  <si>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</si>
  <si>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</si>
  <si>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</si>
  <si>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</si>
  <si>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</si>
  <si>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</si>
  <si>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</si>
  <si>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</si>
  <si>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</si>
  <si>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</si>
  <si>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</si>
  <si>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</si>
  <si>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</si>
  <si>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</si>
  <si>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</si>
  <si>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</si>
  <si>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</si>
  <si>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</si>
  <si>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</si>
  <si>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</si>
  <si>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</si>
  <si>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</si>
  <si>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</si>
  <si>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</si>
  <si>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</si>
  <si>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</si>
  <si>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</si>
  <si>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</si>
  <si>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</si>
  <si>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</si>
  <si>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</si>
  <si>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</si>
  <si>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</si>
  <si>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</si>
  <si>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</si>
  <si>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</si>
  <si>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</si>
  <si>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</si>
  <si>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</si>
  <si>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</si>
  <si>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</si>
  <si>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</si>
  <si>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</si>
  <si>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</si>
  <si>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</si>
  <si>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</si>
  <si>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</si>
  <si>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</si>
  <si>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</si>
  <si>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</si>
  <si>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</si>
  <si>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</si>
  <si>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</si>
  <si>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</si>
  <si>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</si>
  <si>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</si>
  <si>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</si>
  <si>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</si>
  <si>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</si>
  <si>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</si>
  <si>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</si>
  <si>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</si>
  <si>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</si>
  <si>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</si>
  <si>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</si>
  <si>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</si>
  <si>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</si>
  <si>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</si>
  <si>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</si>
  <si>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</si>
  <si>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</si>
  <si>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</si>
  <si>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</si>
  <si>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</si>
  <si>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</si>
  <si>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</si>
  <si>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</si>
  <si>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</si>
  <si>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</si>
  <si>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</si>
  <si>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</si>
  <si>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</si>
  <si>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</si>
  <si>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</si>
  <si>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</si>
  <si>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</si>
  <si>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</si>
  <si>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</si>
  <si>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</si>
  <si>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</si>
  <si>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</si>
  <si>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</si>
  <si>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</si>
  <si>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</si>
  <si>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</si>
  <si>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</si>
  <si>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</si>
  <si>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</si>
  <si>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</si>
  <si>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</si>
  <si>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</si>
  <si>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</si>
  <si>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</si>
  <si>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</si>
  <si>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</si>
  <si>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</si>
  <si>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</si>
  <si>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</si>
  <si>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</si>
  <si>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</si>
  <si>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</si>
  <si>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</si>
  <si>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</si>
  <si>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</si>
  <si>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</si>
  <si>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</si>
  <si>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</si>
  <si>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</si>
  <si>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</si>
  <si>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</si>
  <si>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</si>
  <si>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</si>
  <si>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</si>
  <si>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</si>
  <si>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</si>
  <si>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</si>
  <si>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</si>
  <si>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</si>
  <si>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</si>
  <si>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</si>
  <si>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</si>
  <si>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</si>
  <si>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</si>
  <si>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</si>
  <si>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</si>
  <si>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</si>
  <si>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</si>
  <si>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</si>
  <si>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</si>
  <si>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</si>
  <si>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</si>
  <si>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</si>
  <si>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</si>
  <si>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</si>
  <si>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</si>
  <si>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</si>
  <si>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</si>
  <si>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</si>
  <si>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</si>
  <si>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</si>
  <si>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</si>
  <si>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</si>
  <si>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</si>
  <si>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</si>
  <si>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</si>
  <si>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</si>
  <si>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</si>
  <si>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</si>
  <si>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</si>
  <si>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</si>
  <si>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</si>
  <si>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</si>
  <si>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</si>
  <si>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</si>
  <si>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</si>
  <si>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</si>
  <si>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</si>
  <si>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</si>
  <si>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</si>
  <si>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</si>
  <si>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</si>
  <si>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</si>
  <si>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</si>
  <si>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</si>
  <si>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</si>
  <si>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</si>
  <si>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</si>
  <si>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</si>
  <si>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</si>
  <si>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</si>
  <si>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</si>
  <si>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</si>
  <si>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</si>
  <si>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</si>
  <si>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</si>
  <si>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</si>
  <si>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</si>
  <si>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</si>
  <si>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</si>
  <si>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</si>
  <si>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</si>
  <si>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</si>
  <si>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</si>
  <si>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</si>
  <si>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</si>
  <si>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</si>
  <si>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</si>
  <si>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</si>
  <si>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</si>
  <si>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</si>
  <si>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</si>
  <si>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</si>
  <si>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</si>
  <si>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</si>
  <si>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</si>
  <si>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</si>
  <si>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</si>
  <si>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</si>
  <si>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</si>
  <si>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</si>
  <si>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</si>
  <si>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</si>
  <si>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</si>
  <si>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</si>
  <si>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</si>
  <si>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</si>
  <si>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</si>
  <si>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</si>
  <si>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</si>
  <si>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</si>
  <si>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</si>
  <si>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</si>
  <si>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</si>
  <si>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</si>
  <si>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</si>
  <si>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</si>
  <si>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</si>
  <si>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</si>
  <si>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</si>
  <si>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</si>
  <si>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</si>
  <si>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</si>
  <si>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</si>
  <si>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</si>
  <si>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</si>
  <si>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</si>
  <si>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</si>
  <si>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</si>
  <si>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</si>
  <si>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</si>
  <si>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</si>
  <si>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</si>
  <si>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</si>
  <si>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</si>
  <si>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</si>
  <si>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</si>
  <si>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</si>
  <si>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</si>
  <si>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</si>
  <si>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</si>
  <si>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</si>
  <si>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</si>
  <si>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</si>
  <si>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</si>
  <si>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</si>
  <si>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</si>
  <si>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</si>
  <si>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</si>
  <si>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</si>
  <si>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</si>
  <si>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</si>
  <si>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</si>
  <si>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</si>
  <si>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</si>
  <si>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</si>
  <si>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</si>
  <si>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</si>
  <si>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</si>
  <si>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</si>
  <si>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</si>
  <si>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</si>
  <si>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</si>
  <si>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</si>
  <si>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</si>
  <si>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</si>
  <si>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</si>
  <si>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</si>
  <si>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</si>
  <si>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</si>
  <si>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</si>
  <si>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</si>
  <si>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</si>
  <si>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</si>
  <si>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</si>
  <si>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</si>
  <si>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</si>
  <si>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</si>
  <si>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</si>
  <si>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</si>
  <si>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</si>
  <si>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</si>
  <si>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</si>
  <si>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</si>
  <si>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</si>
  <si>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</si>
  <si>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</si>
  <si>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</si>
  <si>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</si>
  <si>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</si>
  <si>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</si>
  <si>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</si>
  <si>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</si>
  <si>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</si>
  <si>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</si>
  <si>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</si>
  <si>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</si>
  <si>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</si>
  <si>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</si>
  <si>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</si>
  <si>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</si>
  <si>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</si>
  <si>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</si>
  <si>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</si>
  <si>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</si>
  <si>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</si>
  <si>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</si>
  <si>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</si>
  <si>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</si>
  <si>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</si>
  <si>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</si>
  <si>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</si>
  <si>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</si>
  <si>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</si>
  <si>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</si>
  <si>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</si>
  <si>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</si>
  <si>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</si>
  <si>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</si>
  <si>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</si>
  <si>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</si>
  <si>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</si>
  <si>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</si>
  <si>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</si>
  <si>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</si>
  <si>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</si>
  <si>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</si>
  <si>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</si>
  <si>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</si>
  <si>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</si>
  <si>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</si>
  <si>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</si>
  <si>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</si>
  <si>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</si>
  <si>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</si>
  <si>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</si>
  <si>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</si>
  <si>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</si>
  <si>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</si>
  <si>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</si>
  <si>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</si>
  <si>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</si>
  <si>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</si>
  <si>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</si>
  <si>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</si>
  <si>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</si>
  <si>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</si>
  <si>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</si>
  <si>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</si>
  <si>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</si>
  <si>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</si>
  <si>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</si>
  <si>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</si>
  <si>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</si>
  <si>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</si>
  <si>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</si>
  <si>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</si>
  <si>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</si>
  <si>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</si>
  <si>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</si>
  <si>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</si>
  <si>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</si>
  <si>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</si>
  <si>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</si>
  <si>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</si>
  <si>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</si>
  <si>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</si>
  <si>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</si>
  <si>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</si>
  <si>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</si>
  <si>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</si>
  <si>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</si>
  <si>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</si>
  <si>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</si>
  <si>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</si>
  <si>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</si>
  <si>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</si>
  <si>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</si>
  <si>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</si>
  <si>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</si>
  <si>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</si>
  <si>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</si>
  <si>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</si>
  <si>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</si>
  <si>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</si>
  <si>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</si>
  <si>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</si>
  <si>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</si>
  <si>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</si>
  <si>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</si>
  <si>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</si>
  <si>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</si>
  <si>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</si>
  <si>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</si>
  <si>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</si>
  <si>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</si>
  <si>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</si>
  <si>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</si>
  <si>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</si>
  <si>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</si>
  <si>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</si>
  <si>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</si>
  <si>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</si>
  <si>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</si>
  <si>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</si>
  <si>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</si>
  <si>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</si>
  <si>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</si>
  <si>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</si>
  <si>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</si>
  <si>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</si>
  <si>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</si>
  <si>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</si>
  <si>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</si>
  <si>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</si>
  <si>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</si>
  <si>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</si>
  <si>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</si>
  <si>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</si>
  <si>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</si>
  <si>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</si>
  <si>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</si>
  <si>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</si>
  <si>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</si>
  <si>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</si>
  <si>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</si>
  <si>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</si>
  <si>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</si>
  <si>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</si>
  <si>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</si>
  <si>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</si>
  <si>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</si>
  <si>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</si>
  <si>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</si>
  <si>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</si>
  <si>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</si>
  <si>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</si>
  <si>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</si>
  <si>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</si>
  <si>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</si>
  <si>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</si>
  <si>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</si>
  <si>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</si>
  <si>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</si>
  <si>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</si>
  <si>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</si>
  <si>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</si>
  <si>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</si>
  <si>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</si>
  <si>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</si>
  <si>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</si>
  <si>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</si>
  <si>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</si>
  <si>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</si>
  <si>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</si>
  <si>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</si>
  <si>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</si>
  <si>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</si>
  <si>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</si>
  <si>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</si>
  <si>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</si>
  <si>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</si>
  <si>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</si>
  <si>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</si>
  <si>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</si>
  <si>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</si>
  <si>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</si>
  <si>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</si>
  <si>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</si>
  <si>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</si>
  <si>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</si>
  <si>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</si>
  <si>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</si>
  <si>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</si>
  <si>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</si>
  <si>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</si>
  <si>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</si>
  <si>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</si>
  <si>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</si>
  <si>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</si>
  <si>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</si>
  <si>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</si>
  <si>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</si>
  <si>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</si>
  <si>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</si>
  <si>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</si>
  <si>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</si>
  <si>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</si>
  <si>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</si>
  <si>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</si>
  <si>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</si>
  <si>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</si>
  <si>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</si>
  <si>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</si>
  <si>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</si>
  <si>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</si>
  <si>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</si>
  <si>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</si>
  <si>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</si>
  <si>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</si>
  <si>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</si>
  <si>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</si>
  <si>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</si>
  <si>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</si>
  <si>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</si>
  <si>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</si>
  <si>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</si>
  <si>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</si>
  <si>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</si>
  <si>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</si>
  <si>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</si>
  <si>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</si>
  <si>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</si>
  <si>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</si>
  <si>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</si>
  <si>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</si>
  <si>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</si>
  <si>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</si>
  <si>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</si>
  <si>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</si>
  <si>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</si>
  <si>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</si>
  <si>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</si>
  <si>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</si>
  <si>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</si>
  <si>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</si>
  <si>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</si>
  <si>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</si>
  <si>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</si>
  <si>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</si>
  <si>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</si>
  <si>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</si>
  <si>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</si>
  <si>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</si>
  <si>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</si>
  <si>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</si>
  <si>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</si>
  <si>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</si>
  <si>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</si>
  <si>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</si>
  <si>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</si>
  <si>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</si>
  <si>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</si>
  <si>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</si>
  <si>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</si>
  <si>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</si>
  <si>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</si>
  <si>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</si>
  <si>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</si>
  <si>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</si>
  <si>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</si>
  <si>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</si>
  <si>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</si>
  <si>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</si>
  <si>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</si>
  <si>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</si>
  <si>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</si>
  <si>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</si>
  <si>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</si>
  <si>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</si>
  <si>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</si>
  <si>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</si>
  <si>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</si>
  <si>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</si>
  <si>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</si>
  <si>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</si>
  <si>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</si>
  <si>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</si>
  <si>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</si>
  <si>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</si>
  <si>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</si>
  <si>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</si>
  <si>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</si>
  <si>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</si>
  <si>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</si>
  <si>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</si>
  <si>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</si>
  <si>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</si>
  <si>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</si>
  <si>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</si>
  <si>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</si>
  <si>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</si>
  <si>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</si>
  <si>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</si>
  <si>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</si>
  <si>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</si>
  <si>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</si>
  <si>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</si>
  <si>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</si>
  <si>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</si>
  <si>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</si>
  <si>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</si>
  <si>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</si>
  <si>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</si>
  <si>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</si>
  <si>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</si>
  <si>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</si>
  <si>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</si>
  <si>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</si>
  <si>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</si>
  <si>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</si>
  <si>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</si>
  <si>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</si>
  <si>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</si>
  <si>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</si>
  <si>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</si>
  <si>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</si>
  <si>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</si>
  <si>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</si>
  <si>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</si>
  <si>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</si>
  <si>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</si>
  <si>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</si>
  <si>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</si>
  <si>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</si>
  <si>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</si>
  <si>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</si>
  <si>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</si>
  <si>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</si>
  <si>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</si>
  <si>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</si>
  <si>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</si>
  <si>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</si>
  <si>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</si>
  <si>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</si>
  <si>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</si>
  <si>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</si>
  <si>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</si>
  <si>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</si>
  <si>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</si>
  <si>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</si>
  <si>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</si>
  <si>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</si>
  <si>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</si>
  <si>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</si>
  <si>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</si>
  <si>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</si>
  <si>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</si>
  <si>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</si>
  <si>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</si>
  <si>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</si>
  <si>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</si>
  <si>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</si>
  <si>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</si>
  <si>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</si>
  <si>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</si>
  <si>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</si>
  <si>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</si>
  <si>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</si>
  <si>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</si>
  <si>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</si>
  <si>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</si>
  <si>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</si>
  <si>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</si>
  <si>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</si>
  <si>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</si>
  <si>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</si>
  <si>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</si>
  <si>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</si>
  <si>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</si>
  <si>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</si>
  <si>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</si>
  <si>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</si>
  <si>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</si>
  <si>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</si>
  <si>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</si>
  <si>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</si>
  <si>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</si>
  <si>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</si>
  <si>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</si>
  <si>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</si>
  <si>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</si>
  <si>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</si>
  <si>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</si>
  <si>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</si>
  <si>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</si>
  <si>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</si>
  <si>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</si>
  <si>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</si>
  <si>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</si>
  <si>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</si>
  <si>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</si>
  <si>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</si>
  <si>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</si>
  <si>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</si>
  <si>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</si>
  <si>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</si>
  <si>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</si>
  <si>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</si>
  <si>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</si>
  <si>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</si>
  <si>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</si>
  <si>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</si>
  <si>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</si>
  <si>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</si>
  <si>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</si>
  <si>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</si>
  <si>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</si>
  <si>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</si>
  <si>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</si>
  <si>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</si>
  <si>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</si>
  <si>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</si>
  <si>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</si>
  <si>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</si>
  <si>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</si>
  <si>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</si>
  <si>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</si>
  <si>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</si>
  <si>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</si>
  <si>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</si>
  <si>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</si>
  <si>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</si>
  <si>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</si>
  <si>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</si>
  <si>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</si>
  <si>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</si>
  <si>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</si>
  <si>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</si>
  <si>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</si>
  <si>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</si>
  <si>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</si>
  <si>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</si>
  <si>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</si>
  <si>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</si>
  <si>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</si>
  <si>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</si>
  <si>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</si>
  <si>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</si>
  <si>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</si>
  <si>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</si>
  <si>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</si>
  <si>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</si>
  <si>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</si>
  <si>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</si>
  <si>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</si>
  <si>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</si>
  <si>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</si>
  <si>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</si>
  <si>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</si>
  <si>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</si>
  <si>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</si>
  <si>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</si>
  <si>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</si>
  <si>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</si>
  <si>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</si>
  <si>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</si>
  <si>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</si>
  <si>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</si>
  <si>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</si>
  <si>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</si>
  <si>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</si>
  <si>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</si>
  <si>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</si>
  <si>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</si>
  <si>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</si>
  <si>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</si>
  <si>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</si>
  <si>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</si>
  <si>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</si>
  <si>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</si>
  <si>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</si>
  <si>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</si>
  <si>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</si>
  <si>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</si>
  <si>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</si>
  <si>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</si>
  <si>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</si>
  <si>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</si>
  <si>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</si>
  <si>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</si>
  <si>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</si>
  <si>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</si>
  <si>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</si>
  <si>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</si>
  <si>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</si>
  <si>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</si>
  <si>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</si>
  <si>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</si>
  <si>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</si>
  <si>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</si>
  <si>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</si>
  <si>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</si>
  <si>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</si>
  <si>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</si>
  <si>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</si>
  <si>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</si>
  <si>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</si>
  <si>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</si>
  <si>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</si>
  <si>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</si>
  <si>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</si>
  <si>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</si>
  <si>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</si>
  <si>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</si>
  <si>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</si>
  <si>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</si>
  <si>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</si>
  <si>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</si>
  <si>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</si>
  <si>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</si>
  <si>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</si>
  <si>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</si>
  <si>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</si>
  <si>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</si>
  <si>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</si>
  <si>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</si>
  <si>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</si>
  <si>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</si>
  <si>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</si>
  <si>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</si>
  <si>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</si>
  <si>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</si>
  <si>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</si>
  <si>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</si>
  <si>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</si>
  <si>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</si>
  <si>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</si>
  <si>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</si>
  <si>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</si>
  <si>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</si>
  <si>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</si>
  <si>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</si>
  <si>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</si>
  <si>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</si>
  <si>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</si>
  <si>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</si>
  <si>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</si>
  <si>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</si>
  <si>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</si>
  <si>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</si>
  <si>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</si>
  <si>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</si>
  <si>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</si>
  <si>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</si>
  <si>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</si>
  <si>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</si>
  <si>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</si>
  <si>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</si>
  <si>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</si>
  <si>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</si>
  <si>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</si>
  <si>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</si>
  <si>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</si>
  <si>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</si>
  <si>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</si>
  <si>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</si>
  <si>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</si>
  <si>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</si>
  <si>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</si>
  <si>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</si>
  <si>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</si>
  <si>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</si>
  <si>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</si>
  <si>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</si>
  <si>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</si>
  <si>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</si>
  <si>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</si>
  <si>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</si>
  <si>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</si>
  <si>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</si>
  <si>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</si>
  <si>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</si>
  <si>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</si>
  <si>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</si>
  <si>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</si>
  <si>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</si>
  <si>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</si>
  <si>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</si>
  <si>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</si>
  <si>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</si>
  <si>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</si>
  <si>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</si>
  <si>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</si>
  <si>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</si>
  <si>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</si>
  <si>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</si>
  <si>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</si>
  <si>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</si>
  <si>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</si>
  <si>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</si>
  <si>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</si>
  <si>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</si>
  <si>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</si>
  <si>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</si>
  <si>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</si>
  <si>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</si>
  <si>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</si>
  <si>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</si>
  <si>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</si>
  <si>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</si>
  <si>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</si>
  <si>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</si>
  <si>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</si>
  <si>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</si>
  <si>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</si>
  <si>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</si>
  <si>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</si>
  <si>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</si>
  <si>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</si>
  <si>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</si>
  <si>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</si>
  <si>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</si>
  <si>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</si>
  <si>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</si>
  <si>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</si>
  <si>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</si>
  <si>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</si>
  <si>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</si>
  <si>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</si>
  <si>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</si>
  <si>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</si>
  <si>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</si>
  <si>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</si>
  <si>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</si>
  <si>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</si>
  <si>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</si>
  <si>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</si>
  <si>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</si>
  <si>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</si>
  <si>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</si>
  <si>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</si>
  <si>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</si>
  <si>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</si>
  <si>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</si>
  <si>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</si>
  <si>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</si>
  <si>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</si>
  <si>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</si>
  <si>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</si>
  <si>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</si>
  <si>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</si>
  <si>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</si>
  <si>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</si>
  <si>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</si>
  <si>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</si>
  <si>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</si>
  <si>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</si>
  <si>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</si>
  <si>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</si>
  <si>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</si>
  <si>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</si>
  <si>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</si>
  <si>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</si>
  <si>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</si>
  <si>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</si>
  <si>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</si>
  <si>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</si>
  <si>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</si>
  <si>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</si>
  <si>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</si>
  <si>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</si>
  <si>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</si>
  <si>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</si>
  <si>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</si>
  <si>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</si>
  <si>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</si>
  <si>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</si>
  <si>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</si>
  <si>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</si>
  <si>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</si>
  <si>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</si>
  <si>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</si>
  <si>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</si>
  <si>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</si>
  <si>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</si>
  <si>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</si>
  <si>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</si>
  <si>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</si>
  <si>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</si>
  <si>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</si>
  <si>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</si>
  <si>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</si>
  <si>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</si>
  <si>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</si>
  <si>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</si>
  <si>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</si>
  <si>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</si>
  <si>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</si>
  <si>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</si>
  <si>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</si>
  <si>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</si>
  <si>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</si>
  <si>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</si>
  <si>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</si>
  <si>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</si>
  <si>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</si>
  <si>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</si>
  <si>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</si>
  <si>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</si>
  <si>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</si>
  <si>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</si>
  <si>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</si>
  <si>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</si>
  <si>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</si>
  <si>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</si>
  <si>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</si>
  <si>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</si>
  <si>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</si>
  <si>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</si>
  <si>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</si>
  <si>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</si>
  <si>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</si>
  <si>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</si>
  <si>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</si>
  <si>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</si>
  <si>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</si>
  <si>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</si>
  <si>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</si>
  <si>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</si>
  <si>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</si>
  <si>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</si>
  <si>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</si>
  <si>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</si>
  <si>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</si>
  <si>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</si>
  <si>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</si>
  <si>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</si>
  <si>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</si>
  <si>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</si>
  <si>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</si>
  <si>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</si>
  <si>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</si>
  <si>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</si>
  <si>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</si>
  <si>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</si>
  <si>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</si>
  <si>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</si>
  <si>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</si>
  <si>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</si>
  <si>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</si>
  <si>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</si>
  <si>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</si>
  <si>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</si>
  <si>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</si>
  <si>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</si>
  <si>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</si>
  <si>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</si>
  <si>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</si>
  <si>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</si>
  <si>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</si>
  <si>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</si>
  <si>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</si>
  <si>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</si>
  <si>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</si>
  <si>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</si>
  <si>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</si>
  <si>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</si>
  <si>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</si>
  <si>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</si>
  <si>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</si>
  <si>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</si>
  <si>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</si>
  <si>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</si>
  <si>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</si>
  <si>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</si>
  <si>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</si>
  <si>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</si>
  <si>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</si>
  <si>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</si>
  <si>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</si>
  <si>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</si>
  <si>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</si>
  <si>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</si>
  <si>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</si>
  <si>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</si>
  <si>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</si>
  <si>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</si>
  <si>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</si>
  <si>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</si>
  <si>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</si>
  <si>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</si>
  <si>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</si>
  <si>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</si>
  <si>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</si>
  <si>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</si>
  <si>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</si>
  <si>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</si>
  <si>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</si>
  <si>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</si>
  <si>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</si>
  <si>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</si>
  <si>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</si>
  <si>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</si>
  <si>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</si>
  <si>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</si>
  <si>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</si>
  <si>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</si>
  <si>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</si>
  <si>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</si>
  <si>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</si>
  <si>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</si>
  <si>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</si>
  <si>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</si>
  <si>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</si>
  <si>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</si>
  <si>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</si>
  <si>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</si>
  <si>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</si>
  <si>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</si>
  <si>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</si>
  <si>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</si>
  <si>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</si>
  <si>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</si>
  <si>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</si>
  <si>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</si>
  <si>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</si>
  <si>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</si>
  <si>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</si>
  <si>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</si>
  <si>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</si>
  <si>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</si>
  <si>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</si>
  <si>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</si>
  <si>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</si>
  <si>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</si>
  <si>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</si>
  <si>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</si>
  <si>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</si>
  <si>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</si>
  <si>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</si>
  <si>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</si>
  <si>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</si>
  <si>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</si>
  <si>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</si>
  <si>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</si>
  <si>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</si>
  <si>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</si>
  <si>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</si>
  <si>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</si>
  <si>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</si>
  <si>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</si>
  <si>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</si>
  <si>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</si>
  <si>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</si>
  <si>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</si>
  <si>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</si>
  <si>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</si>
  <si>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</si>
  <si>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</si>
  <si>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</si>
  <si>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</si>
  <si>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</si>
  <si>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</si>
  <si>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</si>
  <si>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</si>
  <si>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</si>
  <si>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</si>
  <si>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</si>
  <si>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</si>
  <si>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</si>
  <si>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</si>
  <si>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</si>
  <si>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</si>
  <si>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</si>
  <si>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</si>
  <si>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</si>
  <si>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</si>
  <si>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</si>
  <si>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</si>
  <si>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</si>
  <si>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</si>
  <si>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</si>
  <si>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</si>
  <si>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</si>
  <si>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</si>
  <si>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</si>
  <si>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</si>
  <si>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</si>
  <si>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</si>
  <si>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</si>
  <si>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</si>
  <si>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</si>
  <si>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</si>
  <si>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</si>
  <si>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</si>
  <si>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</si>
  <si>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</si>
  <si>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</si>
  <si>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</si>
  <si>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</si>
  <si>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</si>
  <si>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</si>
  <si>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</si>
  <si>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</si>
  <si>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</si>
  <si>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</si>
  <si>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</si>
  <si>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</si>
  <si>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</si>
  <si>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</si>
  <si>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</si>
  <si>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</si>
  <si>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</si>
  <si>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</si>
  <si>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</si>
  <si>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</si>
  <si>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</si>
  <si>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</si>
  <si>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</si>
  <si>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</si>
  <si>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</si>
  <si>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</si>
  <si>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</si>
  <si>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</si>
  <si>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</si>
  <si>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</si>
  <si>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</si>
  <si>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</si>
  <si>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</si>
  <si>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</si>
  <si>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</si>
  <si>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</si>
  <si>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</si>
  <si>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</si>
  <si>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</si>
  <si>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</si>
  <si>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</si>
  <si>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</si>
  <si>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</si>
  <si>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</si>
  <si>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</si>
  <si>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</si>
  <si>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</si>
  <si>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</si>
  <si>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</si>
  <si>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</si>
  <si>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</si>
  <si>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</si>
  <si>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</si>
  <si>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</si>
  <si>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</si>
  <si>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</si>
  <si>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</si>
  <si>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</si>
  <si>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</si>
  <si>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</si>
  <si>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</si>
  <si>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</si>
  <si>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</si>
  <si>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</si>
  <si>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</si>
  <si>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</si>
  <si>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</si>
  <si>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</si>
  <si>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</si>
  <si>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</si>
  <si>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</si>
  <si>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</si>
  <si>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</si>
  <si>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</si>
  <si>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</si>
  <si>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</si>
  <si>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</si>
  <si>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</si>
  <si>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</si>
  <si>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</si>
  <si>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</si>
  <si>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</si>
  <si>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</si>
  <si>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</si>
  <si>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</si>
  <si>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</si>
  <si>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</si>
  <si>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</si>
  <si>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</si>
  <si>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</si>
  <si>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</si>
  <si>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</si>
  <si>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</si>
  <si>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</si>
  <si>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</si>
  <si>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</si>
  <si>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</si>
  <si>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</si>
  <si>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</si>
  <si>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</si>
  <si>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</si>
  <si>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</si>
  <si>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</si>
  <si>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</si>
  <si>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</si>
  <si>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</si>
  <si>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</si>
  <si>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</si>
  <si>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</si>
  <si>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</si>
  <si>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</si>
  <si>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</si>
  <si>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</si>
  <si>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</si>
  <si>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</si>
  <si>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</si>
  <si>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</si>
  <si>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</si>
  <si>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</si>
  <si>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</si>
  <si>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</si>
  <si>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</si>
  <si>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</si>
  <si>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</si>
  <si>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</si>
  <si>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</si>
  <si>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</si>
  <si>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</si>
  <si>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</si>
  <si>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</si>
  <si>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</si>
  <si>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</si>
  <si>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</si>
  <si>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</si>
  <si>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</si>
  <si>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</si>
  <si>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</si>
  <si>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</si>
  <si>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</si>
  <si>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</si>
  <si>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</si>
  <si>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</si>
  <si>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</si>
  <si>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</si>
  <si>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</si>
  <si>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</si>
  <si>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</si>
  <si>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</si>
  <si>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</si>
  <si>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</si>
  <si>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</si>
  <si>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</si>
  <si>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</si>
  <si>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</si>
  <si>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</si>
  <si>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</si>
  <si>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</si>
  <si>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</si>
  <si>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</si>
  <si>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</si>
  <si>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</si>
  <si>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</si>
  <si>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</si>
  <si>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</si>
  <si>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</si>
  <si>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</si>
  <si>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</si>
  <si>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</si>
  <si>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</si>
  <si>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</si>
  <si>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</si>
  <si>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</si>
  <si>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</si>
  <si>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</si>
  <si>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</si>
  <si>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</si>
  <si>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</si>
  <si>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</si>
  <si>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</si>
  <si>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</si>
  <si>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</si>
  <si>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</si>
  <si>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</si>
  <si>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</si>
  <si>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</si>
  <si>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</si>
  <si>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</si>
  <si>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</si>
  <si>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</si>
  <si>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</si>
  <si>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</si>
  <si>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</si>
  <si>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</si>
  <si>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</si>
  <si>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</si>
  <si>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</si>
  <si>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</si>
  <si>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</si>
  <si>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</si>
  <si>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</si>
  <si>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</si>
  <si>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</si>
  <si>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</si>
  <si>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</si>
  <si>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</si>
  <si>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</si>
  <si>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</si>
  <si>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</si>
  <si>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</si>
  <si>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</si>
  <si>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</si>
  <si>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</si>
  <si>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</si>
  <si>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</si>
  <si>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</si>
  <si>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</si>
  <si>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</si>
  <si>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</si>
  <si>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</si>
  <si>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</si>
  <si>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</si>
  <si>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</si>
  <si>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</si>
  <si>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</si>
  <si>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</si>
  <si>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</si>
  <si>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</si>
  <si>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</si>
  <si>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</si>
  <si>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</si>
  <si>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</si>
  <si>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</si>
  <si>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</si>
  <si>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</si>
  <si>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</si>
  <si>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</si>
  <si>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</si>
  <si>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</si>
  <si>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</si>
  <si>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</si>
  <si>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</si>
  <si>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</si>
  <si>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</si>
  <si>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</si>
  <si>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</si>
  <si>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</si>
  <si>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</si>
  <si>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</si>
  <si>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</si>
  <si>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</si>
  <si>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</si>
  <si>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</si>
  <si>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</si>
  <si>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</si>
  <si>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</si>
  <si>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</si>
  <si>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</si>
  <si>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</si>
  <si>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</si>
  <si>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</si>
  <si>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</si>
  <si>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</si>
  <si>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</si>
  <si>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</si>
  <si>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</si>
  <si>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</si>
  <si>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</si>
  <si>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</si>
  <si>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</si>
  <si>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</si>
  <si>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</si>
  <si>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</si>
  <si>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</si>
  <si>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</si>
  <si>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</si>
  <si>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</si>
  <si>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</si>
  <si>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</si>
  <si>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</si>
  <si>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</si>
  <si>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</si>
  <si>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</si>
  <si>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</si>
  <si>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</si>
  <si>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</si>
  <si>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</si>
  <si>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</si>
  <si>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</si>
  <si>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</si>
  <si>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</si>
  <si>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</si>
  <si>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</si>
  <si>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</si>
  <si>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</si>
  <si>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</si>
  <si>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</si>
  <si>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</si>
  <si>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</si>
  <si>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</si>
  <si>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</si>
  <si>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</si>
  <si>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</si>
  <si>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</si>
  <si>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</si>
  <si>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</si>
  <si>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</si>
  <si>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</si>
  <si>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</si>
  <si>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</si>
  <si>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</si>
  <si>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</si>
  <si>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</si>
  <si>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</si>
  <si>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</si>
  <si>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</si>
  <si>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</si>
  <si>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</si>
  <si>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</si>
  <si>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</si>
  <si>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</si>
  <si>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</si>
  <si>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</si>
  <si>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</si>
  <si>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</si>
  <si>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</si>
  <si>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</si>
  <si>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</si>
  <si>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</si>
  <si>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</si>
  <si>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</si>
  <si>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</si>
  <si>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</si>
  <si>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</si>
  <si>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</si>
  <si>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</si>
  <si>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</si>
  <si>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</si>
  <si>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</si>
  <si>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</si>
  <si>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</si>
  <si>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</si>
  <si>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</si>
  <si>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</si>
  <si>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</si>
  <si>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</si>
  <si>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</si>
  <si>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</si>
  <si>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</si>
  <si>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</si>
  <si>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</si>
  <si>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</si>
  <si>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</si>
  <si>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</si>
  <si>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</si>
  <si>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</si>
  <si>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</si>
  <si>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</si>
  <si>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</si>
  <si>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</si>
  <si>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</si>
  <si>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</si>
  <si>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</si>
  <si>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</si>
  <si>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</si>
  <si>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</si>
  <si>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</si>
  <si>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</si>
  <si>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</si>
  <si>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</si>
  <si>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</si>
  <si>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</si>
  <si>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</si>
  <si>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</si>
  <si>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</si>
  <si>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</si>
  <si>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</si>
  <si>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</si>
  <si>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</si>
  <si>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</si>
  <si>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</si>
  <si>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</si>
  <si>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</si>
  <si>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</si>
  <si>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</si>
  <si>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</si>
  <si>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</si>
  <si>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</si>
  <si>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</si>
  <si>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</si>
  <si>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</si>
  <si>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</si>
  <si>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</si>
  <si>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</si>
  <si>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</si>
  <si>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</si>
  <si>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</si>
  <si>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</si>
  <si>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</si>
  <si>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</si>
  <si>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</si>
  <si>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</si>
  <si>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</si>
  <si>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</si>
  <si>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</si>
  <si>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</si>
  <si>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</si>
  <si>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</si>
  <si>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</si>
  <si>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</si>
  <si>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</si>
  <si>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</si>
  <si>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</si>
  <si>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</si>
  <si>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</si>
  <si>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</si>
  <si>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</si>
  <si>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</si>
  <si>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</si>
  <si>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</si>
  <si>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</si>
  <si>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</si>
  <si>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</si>
  <si>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</si>
  <si>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</si>
  <si>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</si>
  <si>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</si>
  <si>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</si>
  <si>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</si>
  <si>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</si>
  <si>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</si>
  <si>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</si>
  <si>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</si>
  <si>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</si>
  <si>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</si>
  <si>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</si>
  <si>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</si>
  <si>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</si>
  <si>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</si>
  <si>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</si>
  <si>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</si>
  <si>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</si>
  <si>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</si>
  <si>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</si>
  <si>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</si>
  <si>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</si>
  <si>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</si>
  <si>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</si>
  <si>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</si>
  <si>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</si>
  <si>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</si>
  <si>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</si>
  <si>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</si>
  <si>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</si>
  <si>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</si>
  <si>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</si>
  <si>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</si>
  <si>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</si>
  <si>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</si>
  <si>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</si>
  <si>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</si>
  <si>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</si>
  <si>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</si>
  <si>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</si>
  <si>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</si>
  <si>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</si>
  <si>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</si>
  <si>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</si>
  <si>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</si>
  <si>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</si>
  <si>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</si>
  <si>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</si>
  <si>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</si>
  <si>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</si>
  <si>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</si>
  <si>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</si>
  <si>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</si>
  <si>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</si>
  <si>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</si>
  <si>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</si>
  <si>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</si>
  <si>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</si>
  <si>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</si>
  <si>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</si>
  <si>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</si>
  <si>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</si>
  <si>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</si>
  <si>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</si>
  <si>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</si>
  <si>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</si>
  <si>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</si>
  <si>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</si>
  <si>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</si>
  <si>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</si>
  <si>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</si>
  <si>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</si>
  <si>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</si>
  <si>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</si>
  <si>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</si>
  <si>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</si>
  <si>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</si>
  <si>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</si>
  <si>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</si>
  <si>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</si>
  <si>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</si>
  <si>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</si>
  <si>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</si>
  <si>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</si>
  <si>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</si>
  <si>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</si>
  <si>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</si>
  <si>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</si>
  <si>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</si>
  <si>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</si>
  <si>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</si>
  <si>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</si>
  <si>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</si>
  <si>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</si>
  <si>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</si>
  <si>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</si>
  <si>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</si>
  <si>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</si>
  <si>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</si>
  <si>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</si>
  <si>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</si>
  <si>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</si>
  <si>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</si>
  <si>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</si>
  <si>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</si>
  <si>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</si>
  <si>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</si>
  <si>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</si>
  <si>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</si>
  <si>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</si>
  <si>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</si>
  <si>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</si>
  <si>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</si>
  <si>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</si>
  <si>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</si>
  <si>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</si>
  <si>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</si>
  <si>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</si>
  <si>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</si>
  <si>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</si>
  <si>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</si>
  <si>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</si>
  <si>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</si>
  <si>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</si>
  <si>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</si>
  <si>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</si>
  <si>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</si>
  <si>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</si>
  <si>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</si>
  <si>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</si>
  <si>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</si>
  <si>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</si>
  <si>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</si>
  <si>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</si>
  <si>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</si>
  <si>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</si>
  <si>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</si>
  <si>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</si>
  <si>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</si>
  <si>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</si>
  <si>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</si>
  <si>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</si>
  <si>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</si>
  <si>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</si>
  <si>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</si>
  <si>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</si>
  <si>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</si>
  <si>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</si>
  <si>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</si>
  <si>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</si>
  <si>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</si>
  <si>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</si>
  <si>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</si>
  <si>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</si>
  <si>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</si>
  <si>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</si>
  <si>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</si>
  <si>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</si>
  <si>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</si>
  <si>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</si>
  <si>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</si>
  <si>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</si>
  <si>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</si>
  <si>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</si>
  <si>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</si>
  <si>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</si>
  <si>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</si>
  <si>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</si>
  <si>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</si>
  <si>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</si>
  <si>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</si>
  <si>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</si>
  <si>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</si>
  <si>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</si>
  <si>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</si>
  <si>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</si>
  <si>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</si>
  <si>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</si>
  <si>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</si>
  <si>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</si>
  <si>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</si>
  <si>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</si>
  <si>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</si>
  <si>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</si>
  <si>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</si>
  <si>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</si>
  <si>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</si>
  <si>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</si>
  <si>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</si>
  <si>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</si>
  <si>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</si>
  <si>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</si>
  <si>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</si>
  <si>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</si>
  <si>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</si>
  <si>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</si>
  <si>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</si>
  <si>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</si>
  <si>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</si>
  <si>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</si>
  <si>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</si>
  <si>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</si>
  <si>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</si>
  <si>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</si>
  <si>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</si>
  <si>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</si>
  <si>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</si>
  <si>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</si>
  <si>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</si>
  <si>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</si>
  <si>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</si>
  <si>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</si>
  <si>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</si>
  <si>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</si>
  <si>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</si>
  <si>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</si>
  <si>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</si>
  <si>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</si>
  <si>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</si>
  <si>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</si>
  <si>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</si>
  <si>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</si>
  <si>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</si>
  <si>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</si>
  <si>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</si>
  <si>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</si>
  <si>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</si>
  <si>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</si>
  <si>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</si>
  <si>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</si>
  <si>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</si>
  <si>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</si>
  <si>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</si>
  <si>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</si>
  <si>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</si>
  <si>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</si>
  <si>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</si>
  <si>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</si>
  <si>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</si>
  <si>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</si>
  <si>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</si>
  <si>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</si>
  <si>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</si>
  <si>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</si>
  <si>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</si>
  <si>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</si>
  <si>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</si>
  <si>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</si>
  <si>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</si>
  <si>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</si>
  <si>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</si>
  <si>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</si>
  <si>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</si>
  <si>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</si>
  <si>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</si>
  <si>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</si>
  <si>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</si>
  <si>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</si>
  <si>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</si>
  <si>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</si>
  <si>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</si>
  <si>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</si>
  <si>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</si>
  <si>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</si>
  <si>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</si>
  <si>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</si>
  <si>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</si>
  <si>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</si>
  <si>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</si>
  <si>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</si>
  <si>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</si>
  <si>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</si>
  <si>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</si>
  <si>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</si>
  <si>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</si>
  <si>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</si>
  <si>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</si>
  <si>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</si>
  <si>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</si>
  <si>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</si>
  <si>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</si>
  <si>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</si>
  <si>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</si>
  <si>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</si>
  <si>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</si>
  <si>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</si>
  <si>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</si>
  <si>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</si>
  <si>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</si>
  <si>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</si>
  <si>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</si>
  <si>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</si>
  <si>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</si>
  <si>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</si>
  <si>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</si>
  <si>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</si>
  <si>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</si>
  <si>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</si>
  <si>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</si>
  <si>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</si>
  <si>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</si>
  <si>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</si>
  <si>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</si>
  <si>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</si>
  <si>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</si>
  <si>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</si>
  <si>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</si>
  <si>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</si>
  <si>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</si>
  <si>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</si>
  <si>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</si>
  <si>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</si>
  <si>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</si>
  <si>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</si>
  <si>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</si>
  <si>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</si>
  <si>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</si>
  <si>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</si>
  <si>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</si>
  <si>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</si>
  <si>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</si>
  <si>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</si>
  <si>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</si>
  <si>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</si>
  <si>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</si>
  <si>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</si>
  <si>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</si>
  <si>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</si>
  <si>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</si>
  <si>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</si>
  <si>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</si>
  <si>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</si>
  <si>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</si>
  <si>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</si>
  <si>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</si>
  <si>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</si>
  <si>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</si>
  <si>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</si>
  <si>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</si>
  <si>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</si>
  <si>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</si>
  <si>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</si>
  <si>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</si>
  <si>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</si>
  <si>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</si>
  <si>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</si>
  <si>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</si>
  <si>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</si>
  <si>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</si>
  <si>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</si>
  <si>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</si>
  <si>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</si>
  <si>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</si>
  <si>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</si>
  <si>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</si>
  <si>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</si>
  <si>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</si>
  <si>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</si>
  <si>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</si>
  <si>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</si>
  <si>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</si>
  <si>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</si>
  <si>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</si>
  <si>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</si>
  <si>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</si>
  <si>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</si>
  <si>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</si>
  <si>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</si>
  <si>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</si>
  <si>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</si>
  <si>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</si>
  <si>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</si>
  <si>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</si>
  <si>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</si>
  <si>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</si>
  <si>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</si>
  <si>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</si>
  <si>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</si>
  <si>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</si>
  <si>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</si>
  <si>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</si>
  <si>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</si>
  <si>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</si>
  <si>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</si>
  <si>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</si>
  <si>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</si>
  <si>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</si>
  <si>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</si>
  <si>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</si>
  <si>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</si>
  <si>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</si>
  <si>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</si>
  <si>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</si>
  <si>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</si>
  <si>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</si>
  <si>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</si>
  <si>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</si>
  <si>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</si>
  <si>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</si>
  <si>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</si>
  <si>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</si>
  <si>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</si>
  <si>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</si>
  <si>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</si>
  <si>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</si>
  <si>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</si>
  <si>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</si>
  <si>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</si>
  <si>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</si>
  <si>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</si>
  <si>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</si>
  <si>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</si>
  <si>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</si>
  <si>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</si>
  <si>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</si>
  <si>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</si>
  <si>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</si>
  <si>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</si>
  <si>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</si>
  <si>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</si>
  <si>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</si>
  <si>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</si>
  <si>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</si>
  <si>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</si>
  <si>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</si>
  <si>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</si>
  <si>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</si>
  <si>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</si>
  <si>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</si>
  <si>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</si>
  <si>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</si>
  <si>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</si>
  <si>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</si>
  <si>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</si>
  <si>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</si>
  <si>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</si>
  <si>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</si>
  <si>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</si>
  <si>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</si>
  <si>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</si>
  <si>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</si>
  <si>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</si>
  <si>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</si>
  <si>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</si>
  <si>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</si>
  <si>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</si>
  <si>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</si>
  <si>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</si>
  <si>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</si>
  <si>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</si>
  <si>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</si>
  <si>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</si>
  <si>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</si>
  <si>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</si>
  <si>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</si>
  <si>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</si>
  <si>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</si>
  <si>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</si>
  <si>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</si>
  <si>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</si>
  <si>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</si>
  <si>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</si>
  <si>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</si>
  <si>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</si>
  <si>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</si>
  <si>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</si>
  <si>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</si>
  <si>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</si>
  <si>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</si>
  <si>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</si>
  <si>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</si>
  <si>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</si>
  <si>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</si>
  <si>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</si>
  <si>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</si>
  <si>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</si>
  <si>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</si>
  <si>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</si>
  <si>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</si>
  <si>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</si>
  <si>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</si>
  <si>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</si>
  <si>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</si>
  <si>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</si>
  <si>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</si>
  <si>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</si>
  <si>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</si>
  <si>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</si>
  <si>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</si>
  <si>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</si>
  <si>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</si>
  <si>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</si>
  <si>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</si>
  <si>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</si>
  <si>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</si>
  <si>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</si>
  <si>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</si>
  <si>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</si>
  <si>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</si>
  <si>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</si>
  <si>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</si>
  <si>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</si>
  <si>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</si>
  <si>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</si>
  <si>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</si>
  <si>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</si>
  <si>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</si>
  <si>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</si>
  <si>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</si>
  <si>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</si>
  <si>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</si>
  <si>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</si>
  <si>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</si>
  <si>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</si>
  <si>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</si>
  <si>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</si>
  <si>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</si>
  <si>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</si>
  <si>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</si>
  <si>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</si>
  <si>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</si>
  <si>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</si>
  <si>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</si>
  <si>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</si>
  <si>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</si>
  <si>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</si>
  <si>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</si>
  <si>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</si>
  <si>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</si>
  <si>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</si>
  <si>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</si>
  <si>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</si>
  <si>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</si>
  <si>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</si>
  <si>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</si>
  <si>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</si>
  <si>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</si>
  <si>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</si>
  <si>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</si>
  <si>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</si>
  <si>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</si>
  <si>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</si>
  <si>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</si>
  <si>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</si>
  <si>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</si>
  <si>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</si>
  <si>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</si>
  <si>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</si>
  <si>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</si>
  <si>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</si>
  <si>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</si>
  <si>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</si>
  <si>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</si>
  <si>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</si>
  <si>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</si>
  <si>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</si>
  <si>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</si>
  <si>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</si>
  <si>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</si>
  <si>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</si>
  <si>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</si>
  <si>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</si>
  <si>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</si>
  <si>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</si>
  <si>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</si>
  <si>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</si>
  <si>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</si>
  <si>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</si>
  <si>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</si>
  <si>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</si>
  <si>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</si>
  <si>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</si>
  <si>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</si>
  <si>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</si>
  <si>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</si>
  <si>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</si>
  <si>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</si>
  <si>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</si>
  <si>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</si>
  <si>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</si>
  <si>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</si>
  <si>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</si>
  <si>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</si>
  <si>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</si>
  <si>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</si>
  <si>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</si>
  <si>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</si>
  <si>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</si>
  <si>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</si>
  <si>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</si>
  <si>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</si>
  <si>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</si>
  <si>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</si>
  <si>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</si>
  <si>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</si>
  <si>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</si>
  <si>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</si>
  <si>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</si>
  <si>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</si>
  <si>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</si>
  <si>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</si>
  <si>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</si>
  <si>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</si>
  <si>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</si>
  <si>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</si>
  <si>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</si>
  <si>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</si>
  <si>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</si>
  <si>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</si>
  <si>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</si>
  <si>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</si>
  <si>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</si>
  <si>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</si>
  <si>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</si>
  <si>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</si>
  <si>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</si>
  <si>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</si>
  <si>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</si>
  <si>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</si>
  <si>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</si>
  <si>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</si>
  <si>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</si>
  <si>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</si>
  <si>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</si>
  <si>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</si>
  <si>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</si>
  <si>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</si>
  <si>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</si>
  <si>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</si>
  <si>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</si>
  <si>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</si>
  <si>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</si>
  <si>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</si>
  <si>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</si>
  <si>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</si>
  <si>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</si>
  <si>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</si>
  <si>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</si>
  <si>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</si>
  <si>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</si>
  <si>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</si>
  <si>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</si>
  <si>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</si>
  <si>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</si>
  <si>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</si>
  <si>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</si>
  <si>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</si>
  <si>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</si>
  <si>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</si>
  <si>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</si>
  <si>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</si>
  <si>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</si>
  <si>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</si>
  <si>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</si>
  <si>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</si>
  <si>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</si>
  <si>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</si>
  <si>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</si>
  <si>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</si>
  <si>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</si>
  <si>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</si>
  <si>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</si>
  <si>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</si>
  <si>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</si>
  <si>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</si>
  <si>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</si>
  <si>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</si>
  <si>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</si>
  <si>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</si>
  <si>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</si>
  <si>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</si>
  <si>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</si>
  <si>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</si>
  <si>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</si>
  <si>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</si>
  <si>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</si>
  <si>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</si>
  <si>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</si>
  <si>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</si>
  <si>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</si>
  <si>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</si>
  <si>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</si>
  <si>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</si>
  <si>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</si>
  <si>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</si>
  <si>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</si>
  <si>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</si>
  <si>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</si>
  <si>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</si>
  <si>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</si>
  <si>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</si>
  <si>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</si>
  <si>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</si>
  <si>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</si>
  <si>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</si>
  <si>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</si>
  <si>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</si>
  <si>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</si>
  <si>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</si>
  <si>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</si>
  <si>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</si>
  <si>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</si>
  <si>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</si>
  <si>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</si>
  <si>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</si>
  <si>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</si>
  <si>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</si>
  <si>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</si>
  <si>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</si>
  <si>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</si>
  <si>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</si>
  <si>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</si>
  <si>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</si>
  <si>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</si>
  <si>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</si>
  <si>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</si>
  <si>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</si>
  <si>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</si>
  <si>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</si>
  <si>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</si>
  <si>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</si>
  <si>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</si>
  <si>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</si>
  <si>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</si>
  <si>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</si>
  <si>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</si>
  <si>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</si>
  <si>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</si>
  <si>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</si>
  <si>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</si>
  <si>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</si>
  <si>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</si>
  <si>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</si>
  <si>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</si>
  <si>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</si>
  <si>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</si>
  <si>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</si>
  <si>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</si>
  <si>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</si>
  <si>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</si>
  <si>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</si>
  <si>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</si>
  <si>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</si>
  <si>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</si>
  <si>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</si>
  <si>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</si>
  <si>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</si>
  <si>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</si>
  <si>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</si>
  <si>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</si>
  <si>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</si>
  <si>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</si>
  <si>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</si>
  <si>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</si>
  <si>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</si>
  <si>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</si>
  <si>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</si>
  <si>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</si>
  <si>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</si>
  <si>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</si>
  <si>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</si>
  <si>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</si>
  <si>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</si>
  <si>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</si>
  <si>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</si>
  <si>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</si>
  <si>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</si>
  <si>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</si>
  <si>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</si>
  <si>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</si>
  <si>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</si>
  <si>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</si>
  <si>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</si>
  <si>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</si>
  <si>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</si>
  <si>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</si>
  <si>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</si>
  <si>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</si>
  <si>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</si>
  <si>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</si>
  <si>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</si>
  <si>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</si>
  <si>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</si>
  <si>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</si>
  <si>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</si>
  <si>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</si>
  <si>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</si>
  <si>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</si>
  <si>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</si>
  <si>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</si>
  <si>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</si>
  <si>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</si>
  <si>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</si>
  <si>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</si>
  <si>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</si>
  <si>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</si>
  <si>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</si>
  <si>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</si>
  <si>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</si>
  <si>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</si>
  <si>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</si>
  <si>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</si>
  <si>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</si>
  <si>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</si>
  <si>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</si>
  <si>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</si>
  <si>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</si>
  <si>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</si>
  <si>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</si>
  <si>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</si>
  <si>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</si>
  <si>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</si>
  <si>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</si>
  <si>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</si>
  <si>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</si>
  <si>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</si>
  <si>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</si>
  <si>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</si>
  <si>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</si>
  <si>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</si>
  <si>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</si>
  <si>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</si>
  <si>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</si>
  <si>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</si>
  <si>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</si>
  <si>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</si>
  <si>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</si>
  <si>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</si>
  <si>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</si>
  <si>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</si>
  <si>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</si>
  <si>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</si>
  <si>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</si>
  <si>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</si>
  <si>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</si>
  <si>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</si>
  <si>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</si>
  <si>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</si>
  <si>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</si>
  <si>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</si>
  <si>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</si>
  <si>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</si>
  <si>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</si>
  <si>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</si>
  <si>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</si>
  <si>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</si>
  <si>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</si>
  <si>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</si>
  <si>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</si>
  <si>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</si>
  <si>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</si>
  <si>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</si>
  <si>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</si>
  <si>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</si>
  <si>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</si>
  <si>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</si>
  <si>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</si>
  <si>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</si>
  <si>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</si>
  <si>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</si>
  <si>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</si>
  <si>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</si>
  <si>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</si>
  <si>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</si>
  <si>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</si>
  <si>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</si>
  <si>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</si>
  <si>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</si>
  <si>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</si>
  <si>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</si>
  <si>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</si>
  <si>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</si>
  <si>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</si>
  <si>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</si>
  <si>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</si>
  <si>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</si>
  <si>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</si>
  <si>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</si>
  <si>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</si>
  <si>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</si>
  <si>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</si>
  <si>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</si>
  <si>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</si>
  <si>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</si>
  <si>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</si>
  <si>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</si>
  <si>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</si>
  <si>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</si>
  <si>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</si>
  <si>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</si>
  <si>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</si>
  <si>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</si>
  <si>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</si>
  <si>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</si>
  <si>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</si>
  <si>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</si>
  <si>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</si>
  <si>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</si>
  <si>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</si>
  <si>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</si>
  <si>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</si>
  <si>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</si>
  <si>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</si>
  <si>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</si>
  <si>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</si>
  <si>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</si>
  <si>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</si>
  <si>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</si>
  <si>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</si>
  <si>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</si>
  <si>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</si>
  <si>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</si>
  <si>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</si>
  <si>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</si>
  <si>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</si>
  <si>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</si>
  <si>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</si>
  <si>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</si>
  <si>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</si>
  <si>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</si>
  <si>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</si>
  <si>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</si>
  <si>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</si>
  <si>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</si>
  <si>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</si>
  <si>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</si>
  <si>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</si>
  <si>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</si>
  <si>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</si>
  <si>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</si>
  <si>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</si>
  <si>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</si>
  <si>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</si>
  <si>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</si>
  <si>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</si>
  <si>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</si>
  <si>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</si>
  <si>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</si>
  <si>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</si>
  <si>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</si>
  <si>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</si>
  <si>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</si>
  <si>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</si>
  <si>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</si>
  <si>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</si>
  <si>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</si>
  <si>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</si>
  <si>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</si>
  <si>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</si>
  <si>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</si>
  <si>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</si>
  <si>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</si>
  <si>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</si>
  <si>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</si>
  <si>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</si>
  <si>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</si>
  <si>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</si>
  <si>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</si>
  <si>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</si>
  <si>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</si>
  <si>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</si>
  <si>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</si>
  <si>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</si>
  <si>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</si>
  <si>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</si>
  <si>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</si>
  <si>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</si>
  <si>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</si>
  <si>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</si>
  <si>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</si>
  <si>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</si>
  <si>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</si>
  <si>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</si>
  <si>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</si>
  <si>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</si>
  <si>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</si>
  <si>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</si>
  <si>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</si>
  <si>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</si>
  <si>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</si>
  <si>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</si>
  <si>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</si>
  <si>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</si>
  <si>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</si>
  <si>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</si>
  <si>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</si>
  <si>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</si>
  <si>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</si>
  <si>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</si>
  <si>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</si>
  <si>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</si>
  <si>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</si>
  <si>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</si>
  <si>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</si>
  <si>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</si>
  <si>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</si>
  <si>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</si>
  <si>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</si>
  <si>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</si>
  <si>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</si>
  <si>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</si>
  <si>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</si>
  <si>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</si>
  <si>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</si>
  <si>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</si>
  <si>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</si>
  <si>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</si>
  <si>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</si>
  <si>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</si>
  <si>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</si>
  <si>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</si>
  <si>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</si>
  <si>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</si>
  <si>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</si>
  <si>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</si>
  <si>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</si>
  <si>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</si>
  <si>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</si>
  <si>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</si>
  <si>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</si>
  <si>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</si>
  <si>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</si>
  <si>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</si>
  <si>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</si>
  <si>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</si>
  <si>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</si>
  <si>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</si>
  <si>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</si>
  <si>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</si>
  <si>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</si>
  <si>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</si>
  <si>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</si>
  <si>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</si>
  <si>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</si>
  <si>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</si>
  <si>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</si>
  <si>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</si>
  <si>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</si>
  <si>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</si>
  <si>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</si>
  <si>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</si>
  <si>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</si>
  <si>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</si>
  <si>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</si>
  <si>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</si>
  <si>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</si>
  <si>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</si>
  <si>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</si>
  <si>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</si>
  <si>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</si>
  <si>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</si>
  <si>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</si>
  <si>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</si>
  <si>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</si>
  <si>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</si>
  <si>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</si>
  <si>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</si>
  <si>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</si>
  <si>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</si>
  <si>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</si>
  <si>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</si>
  <si>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</si>
  <si>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</si>
  <si>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</si>
  <si>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</si>
  <si>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</si>
  <si>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</si>
  <si>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</si>
  <si>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</si>
  <si>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</si>
  <si>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</si>
  <si>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</si>
  <si>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</si>
  <si>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</si>
  <si>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</si>
  <si>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</si>
  <si>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</si>
  <si>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</si>
  <si>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</si>
  <si>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</si>
  <si>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</si>
  <si>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</si>
  <si>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</si>
  <si>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</si>
  <si>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</si>
  <si>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</si>
  <si>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</si>
  <si>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</si>
  <si>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</si>
  <si>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</si>
  <si>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</si>
  <si>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</si>
  <si>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</si>
  <si>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</si>
  <si>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</si>
  <si>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</si>
  <si>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</si>
  <si>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</si>
  <si>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</si>
  <si>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</si>
  <si>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</si>
  <si>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</si>
  <si>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</si>
  <si>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</si>
  <si>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</si>
  <si>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</si>
  <si>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</si>
  <si>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</si>
  <si>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</si>
  <si>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</si>
  <si>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</si>
  <si>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</si>
  <si>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</si>
  <si>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</si>
  <si>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</si>
  <si>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</si>
  <si>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</si>
  <si>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</si>
  <si>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</si>
  <si>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</si>
  <si>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</si>
  <si>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</si>
  <si>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</si>
  <si>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</si>
  <si>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</si>
  <si>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</si>
  <si>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</si>
  <si>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</si>
  <si>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</si>
  <si>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</si>
  <si>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</si>
  <si>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</si>
  <si>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</si>
  <si>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</si>
  <si>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</si>
  <si>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</si>
  <si>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</si>
  <si>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</si>
  <si>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</si>
  <si>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</si>
  <si>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</si>
  <si>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</si>
  <si>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</si>
  <si>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</si>
  <si>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</si>
  <si>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</si>
  <si>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</si>
  <si>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</si>
  <si>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</si>
  <si>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</si>
  <si>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</si>
  <si>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</si>
  <si>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</si>
  <si>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</si>
  <si>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</si>
  <si>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</si>
  <si>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</si>
  <si>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</si>
  <si>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</si>
  <si>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</si>
  <si>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</si>
  <si>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</si>
  <si>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</si>
  <si>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</si>
  <si>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</si>
  <si>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</si>
  <si>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</si>
  <si>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</si>
  <si>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</si>
  <si>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</si>
  <si>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</si>
  <si>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</si>
  <si>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</si>
  <si>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</si>
  <si>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</si>
  <si>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</si>
  <si>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</si>
  <si>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</si>
  <si>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</si>
  <si>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</si>
  <si>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</si>
  <si>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</si>
  <si>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</si>
  <si>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</si>
  <si>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</si>
  <si>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</si>
  <si>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</si>
  <si>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</si>
  <si>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</si>
  <si>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</si>
  <si>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</si>
  <si>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</si>
  <si>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</si>
  <si>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</si>
  <si>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</si>
  <si>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</si>
  <si>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</si>
  <si>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</si>
  <si>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</si>
  <si>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</si>
  <si>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</si>
  <si>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</si>
  <si>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</si>
  <si>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</si>
  <si>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</si>
  <si>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</si>
  <si>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</si>
  <si>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</si>
  <si>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</si>
  <si>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</si>
  <si>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</si>
  <si>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</si>
  <si>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</si>
  <si>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</si>
  <si>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</si>
  <si>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</si>
  <si>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</si>
  <si>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</si>
  <si>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</si>
  <si>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</si>
  <si>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</si>
  <si>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</si>
  <si>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</si>
  <si>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</si>
  <si>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</si>
  <si>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</si>
  <si>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</si>
  <si>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</si>
  <si>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</si>
  <si>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</si>
  <si>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</si>
  <si>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</si>
  <si>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</si>
  <si>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</si>
  <si>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</si>
  <si>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</si>
  <si>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</si>
  <si>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</si>
  <si>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</si>
  <si>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</si>
  <si>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</si>
  <si>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</si>
  <si>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</si>
  <si>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</si>
  <si>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</si>
  <si>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</si>
  <si>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</si>
  <si>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</si>
  <si>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</si>
  <si>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</si>
  <si>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</si>
  <si>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</si>
  <si>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</si>
  <si>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</si>
  <si>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</si>
  <si>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</si>
  <si>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</si>
  <si>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</si>
  <si>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</si>
  <si>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</si>
  <si>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</si>
  <si>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</si>
  <si>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</si>
  <si>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</si>
  <si>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</si>
  <si>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</si>
  <si>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</si>
  <si>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</si>
  <si>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</si>
  <si>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</si>
  <si>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</si>
  <si>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</si>
  <si>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</si>
  <si>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</si>
  <si>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</si>
  <si>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</si>
  <si>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</si>
  <si>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</si>
  <si>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</si>
  <si>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</si>
  <si>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</si>
  <si>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</si>
  <si>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</si>
  <si>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</si>
  <si>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</si>
  <si>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</si>
  <si>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</si>
  <si>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</si>
  <si>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</si>
  <si>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</si>
  <si>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</si>
  <si>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</si>
  <si>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</si>
  <si>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</si>
  <si>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</si>
  <si>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</si>
  <si>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</si>
  <si>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</si>
  <si>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</si>
  <si>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</si>
  <si>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</si>
  <si>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</si>
  <si>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</si>
  <si>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</si>
  <si>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</si>
  <si>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</si>
  <si>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</si>
  <si>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</si>
  <si>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</si>
  <si>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</si>
  <si>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</si>
  <si>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</si>
  <si>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</si>
  <si>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</si>
  <si>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</si>
  <si>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</si>
  <si>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</si>
  <si>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</si>
  <si>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</si>
  <si>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</si>
  <si>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</si>
  <si>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</si>
  <si>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</si>
  <si>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</si>
  <si>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</si>
  <si>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</si>
  <si>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</si>
  <si>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</si>
  <si>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</si>
  <si>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</si>
  <si>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</si>
  <si>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</si>
  <si>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</si>
  <si>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</si>
  <si>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</si>
  <si>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</si>
  <si>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</si>
  <si>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</si>
  <si>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</si>
  <si>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</si>
  <si>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</si>
  <si>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</si>
  <si>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</si>
  <si>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</si>
  <si>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</si>
  <si>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</si>
  <si>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</si>
  <si>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</si>
  <si>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</si>
  <si>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</si>
  <si>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</si>
  <si>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</si>
  <si>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</si>
  <si>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</si>
  <si>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</si>
  <si>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</si>
  <si>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</si>
  <si>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</si>
  <si>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</si>
  <si>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</si>
  <si>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</si>
  <si>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</si>
  <si>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</si>
  <si>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</si>
  <si>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</si>
  <si>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</si>
  <si>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</si>
  <si>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</si>
  <si>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</si>
  <si>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</si>
  <si>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</si>
  <si>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</si>
  <si>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</si>
  <si>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</si>
  <si>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</si>
  <si>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</si>
  <si>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</si>
  <si>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</si>
  <si>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</si>
  <si>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</si>
  <si>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</si>
  <si>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</si>
  <si>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</si>
  <si>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</si>
  <si>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</si>
  <si>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</si>
  <si>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</si>
  <si>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</si>
  <si>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</si>
  <si>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</si>
  <si>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</si>
  <si>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</si>
  <si>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</si>
  <si>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</si>
  <si>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</si>
  <si>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</si>
  <si>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</si>
  <si>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</si>
  <si>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</si>
  <si>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</si>
  <si>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</si>
  <si>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</si>
  <si>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</si>
  <si>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</si>
  <si>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</si>
  <si>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</si>
  <si>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</si>
  <si>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</si>
  <si>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</si>
  <si>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</si>
  <si>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</si>
  <si>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</si>
  <si>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</si>
  <si>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</si>
  <si>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</si>
  <si>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</si>
  <si>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</si>
  <si>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</si>
  <si>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</si>
  <si>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</si>
  <si>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</si>
  <si>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</si>
  <si>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</si>
  <si>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</si>
  <si>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</si>
  <si>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</si>
  <si>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</si>
  <si>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</si>
  <si>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</si>
  <si>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</si>
  <si>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</si>
  <si>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</si>
  <si>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</si>
  <si>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</si>
  <si>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</si>
  <si>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</si>
  <si>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</si>
  <si>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</si>
  <si>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</si>
  <si>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</si>
  <si>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</si>
  <si>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</si>
  <si>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</si>
  <si>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</si>
  <si>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</si>
  <si>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</si>
  <si>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</si>
  <si>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</si>
  <si>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</si>
  <si>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</si>
  <si>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</si>
  <si>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</si>
  <si>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</si>
  <si>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</si>
  <si>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</si>
  <si>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</si>
  <si>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</si>
  <si>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</si>
  <si>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</si>
  <si>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</si>
  <si>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</si>
  <si>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</si>
  <si>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</si>
  <si>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</si>
  <si>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</si>
  <si>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</si>
  <si>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</si>
  <si>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</si>
  <si>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</si>
  <si>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</si>
  <si>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</si>
  <si>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</si>
  <si>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</si>
  <si>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</si>
  <si>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</si>
  <si>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</si>
  <si>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</si>
  <si>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</si>
  <si>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</si>
  <si>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</si>
  <si>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</si>
  <si>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</si>
  <si>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</si>
  <si>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</si>
  <si>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</si>
  <si>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</si>
  <si>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</si>
  <si>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</si>
  <si>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</si>
  <si>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</si>
  <si>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</si>
  <si>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</si>
  <si>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</si>
  <si>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</si>
  <si>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</si>
  <si>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</si>
  <si>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</si>
  <si>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</si>
  <si>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</si>
  <si>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</si>
  <si>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</si>
  <si>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</si>
  <si>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</si>
  <si>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</si>
  <si>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</si>
  <si>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</si>
  <si>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</si>
  <si>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</si>
  <si>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</si>
  <si>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</si>
  <si>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</si>
  <si>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</si>
  <si>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</si>
  <si>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</si>
  <si>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</si>
  <si>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</si>
  <si>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</si>
  <si>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</si>
  <si>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</si>
  <si>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</si>
  <si>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</si>
  <si>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</si>
  <si>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</si>
  <si>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</si>
  <si>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</si>
  <si>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</si>
  <si>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</si>
  <si>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</si>
  <si>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</si>
  <si>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</si>
  <si>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</si>
  <si>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</si>
  <si>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</si>
  <si>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</si>
  <si>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</si>
  <si>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</si>
  <si>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</si>
  <si>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</si>
  <si>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</si>
  <si>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</si>
  <si>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</si>
  <si>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</si>
  <si>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</si>
  <si>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</si>
  <si>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</si>
  <si>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</si>
  <si>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</si>
  <si>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</si>
  <si>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</si>
  <si>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</si>
  <si>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</si>
  <si>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</si>
  <si>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</si>
  <si>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</si>
  <si>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</si>
  <si>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</si>
  <si>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</si>
  <si>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</si>
  <si>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</si>
  <si>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</si>
  <si>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</si>
  <si>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</si>
  <si>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</si>
  <si>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</si>
  <si>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</si>
  <si>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</si>
  <si>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</si>
  <si>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</si>
  <si>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</si>
  <si>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</si>
  <si>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</si>
  <si>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</si>
  <si>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</si>
  <si>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</si>
  <si>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</si>
  <si>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</si>
  <si>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</si>
  <si>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</si>
  <si>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</si>
  <si>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</si>
  <si>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</si>
  <si>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</si>
  <si>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</si>
  <si>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</si>
  <si>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</si>
  <si>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</si>
  <si>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</si>
  <si>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</si>
  <si>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</si>
  <si>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</si>
  <si>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</si>
  <si>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</si>
  <si>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</si>
  <si>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</si>
  <si>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</si>
  <si>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</si>
  <si>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</si>
  <si>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</si>
  <si>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</si>
  <si>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</si>
  <si>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</si>
  <si>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</si>
  <si>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</si>
  <si>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</si>
  <si>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</si>
  <si>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</si>
  <si>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</si>
  <si>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</si>
  <si>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</si>
  <si>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</si>
  <si>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</si>
  <si>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</si>
  <si>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</si>
  <si>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</si>
  <si>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</si>
  <si>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</si>
  <si>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</si>
  <si>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</si>
  <si>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</si>
  <si>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</si>
  <si>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</si>
  <si>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</si>
  <si>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</si>
  <si>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</si>
  <si>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</si>
  <si>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</si>
  <si>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</si>
  <si>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</si>
  <si>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</si>
  <si>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</si>
  <si>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</si>
  <si>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</si>
  <si>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</si>
  <si>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</si>
  <si>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</si>
  <si>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</si>
  <si>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</si>
  <si>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</si>
  <si>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</si>
  <si>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</si>
  <si>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</si>
  <si>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</si>
  <si>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</si>
  <si>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</si>
  <si>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</si>
  <si>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</si>
  <si>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</si>
  <si>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</si>
  <si>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</si>
  <si>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</si>
  <si>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</si>
  <si>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</si>
  <si>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</si>
  <si>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</si>
  <si>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</si>
  <si>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</si>
  <si>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</si>
  <si>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</si>
  <si>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</si>
  <si>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</si>
  <si>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</si>
  <si>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</si>
  <si>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</si>
  <si>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</si>
  <si>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</si>
  <si>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</si>
  <si>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</si>
  <si>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</si>
  <si>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</si>
  <si>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</si>
  <si>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</si>
  <si>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</si>
  <si>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</si>
  <si>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</si>
  <si>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</si>
  <si>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</si>
  <si>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</si>
  <si>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</si>
  <si>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</si>
  <si>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</si>
  <si>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</si>
  <si>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</si>
  <si>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</si>
  <si>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</si>
  <si>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</si>
  <si>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</si>
  <si>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</si>
  <si>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</si>
  <si>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</si>
  <si>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</si>
  <si>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</si>
  <si>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</si>
  <si>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</si>
  <si>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</si>
  <si>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</si>
  <si>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</si>
  <si>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</si>
  <si>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</si>
  <si>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</si>
  <si>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</si>
  <si>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</si>
  <si>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</si>
  <si>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</si>
  <si>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</si>
  <si>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</si>
  <si>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</si>
  <si>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</si>
  <si>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</si>
  <si>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</si>
  <si>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</si>
  <si>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</si>
  <si>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</si>
  <si>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</si>
  <si>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</si>
  <si>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</si>
  <si>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</si>
  <si>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</si>
  <si>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</si>
  <si>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</si>
  <si>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</si>
  <si>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</si>
  <si>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</si>
  <si>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</si>
  <si>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</si>
  <si>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</si>
  <si>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</si>
  <si>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</si>
  <si>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</si>
  <si>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</si>
  <si>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</si>
  <si>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</si>
  <si>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</si>
  <si>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</si>
  <si>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</si>
  <si>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</si>
  <si>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</si>
  <si>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</si>
  <si>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</si>
  <si>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</si>
  <si>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</si>
  <si>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</si>
  <si>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</si>
  <si>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</si>
  <si>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</si>
  <si>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</si>
  <si>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</si>
  <si>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</si>
  <si>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</si>
  <si>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</si>
  <si>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</si>
  <si>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</si>
  <si>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</si>
  <si>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</si>
  <si>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</si>
  <si>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</si>
  <si>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</si>
  <si>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</si>
  <si>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</si>
  <si>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</si>
  <si>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</si>
  <si>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</si>
  <si>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</si>
  <si>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</si>
  <si>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</si>
  <si>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</si>
  <si>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</si>
  <si>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</si>
  <si>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</si>
  <si>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</si>
  <si>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</si>
  <si>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</si>
  <si>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</si>
  <si>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</si>
  <si>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</si>
  <si>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</si>
  <si>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</si>
  <si>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</si>
  <si>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</si>
  <si>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</si>
  <si>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</si>
  <si>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</si>
  <si>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</si>
  <si>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</si>
  <si>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</si>
  <si>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</si>
  <si>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</si>
  <si>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</si>
  <si>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</si>
  <si>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</si>
  <si>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</si>
  <si>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</si>
  <si>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</si>
  <si>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</si>
  <si>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</si>
  <si>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</si>
  <si>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</si>
  <si>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</si>
  <si>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</si>
  <si>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</si>
  <si>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</si>
  <si>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</si>
  <si>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</si>
  <si>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</si>
  <si>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</si>
  <si>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</si>
  <si>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</si>
  <si>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</si>
  <si>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</si>
  <si>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</si>
  <si>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</si>
  <si>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</si>
  <si>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</si>
  <si>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</si>
  <si>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</si>
  <si>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</si>
  <si>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</si>
  <si>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</si>
  <si>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</si>
  <si>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</si>
  <si>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</si>
  <si>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</si>
  <si>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</si>
  <si>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</si>
  <si>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</si>
  <si>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</si>
  <si>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</si>
  <si>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</si>
  <si>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</si>
  <si>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</si>
  <si>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</si>
  <si>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</si>
  <si>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</si>
  <si>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</si>
  <si>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</si>
  <si>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</si>
  <si>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</si>
  <si>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</si>
  <si>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</si>
  <si>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</si>
  <si>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</si>
  <si>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</si>
  <si>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</si>
  <si>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</si>
  <si>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</si>
  <si>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</si>
  <si>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</si>
  <si>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</si>
  <si>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</si>
  <si>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</si>
  <si>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</si>
  <si>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</si>
  <si>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</si>
  <si>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</si>
  <si>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</si>
  <si>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</si>
  <si>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</si>
  <si>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</si>
  <si>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</si>
  <si>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</si>
  <si>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</si>
  <si>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</si>
  <si>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</si>
  <si>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</si>
  <si>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</si>
  <si>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</si>
  <si>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</si>
  <si>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</si>
  <si>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</si>
  <si>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</si>
  <si>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</si>
  <si>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</si>
  <si>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</si>
  <si>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</si>
  <si>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</si>
  <si>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</si>
  <si>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</si>
  <si>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</si>
  <si>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</si>
  <si>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</si>
  <si>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</si>
  <si>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</si>
  <si>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</si>
  <si>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</si>
  <si>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</si>
  <si>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</si>
  <si>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</si>
  <si>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</si>
  <si>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</si>
  <si>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</si>
  <si>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</si>
  <si>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</si>
  <si>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</si>
  <si>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</si>
  <si>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</si>
  <si>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</si>
  <si>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</si>
  <si>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</si>
  <si>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</si>
  <si>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</si>
  <si>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</si>
  <si>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</si>
  <si>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</si>
  <si>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</si>
  <si>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</si>
  <si>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</si>
  <si>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</si>
  <si>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</si>
  <si>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</si>
  <si>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</si>
  <si>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</si>
  <si>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</si>
  <si>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</si>
  <si>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</si>
  <si>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</si>
  <si>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</si>
  <si>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</si>
  <si>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</si>
  <si>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</si>
  <si>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</si>
  <si>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</si>
  <si>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</si>
  <si>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</si>
  <si>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</si>
  <si>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</si>
  <si>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</si>
  <si>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</si>
  <si>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</si>
  <si>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</si>
  <si>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</si>
  <si>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</si>
  <si>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</si>
  <si>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</si>
  <si>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</si>
  <si>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</si>
  <si>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</si>
  <si>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</si>
  <si>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</si>
  <si>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</si>
  <si>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</si>
  <si>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</si>
  <si>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</si>
  <si>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</si>
  <si>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</si>
  <si>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</si>
  <si>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</si>
  <si>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</si>
  <si>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</si>
  <si>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</si>
  <si>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</si>
  <si>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</si>
  <si>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</si>
  <si>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</si>
  <si>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</si>
  <si>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</si>
  <si>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</si>
  <si>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</si>
  <si>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</si>
  <si>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</si>
  <si>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</si>
  <si>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</si>
  <si>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</si>
  <si>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</si>
  <si>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</si>
  <si>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</si>
  <si>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</si>
  <si>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</si>
  <si>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</si>
  <si>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</si>
  <si>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</si>
  <si>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</si>
  <si>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</si>
  <si>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</si>
  <si>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</si>
  <si>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</si>
  <si>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</si>
  <si>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</si>
  <si>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</si>
  <si>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</si>
  <si>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</si>
  <si>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</si>
  <si>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</si>
  <si>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</si>
  <si>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</si>
  <si>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</si>
  <si>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</si>
  <si>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</si>
  <si>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</si>
  <si>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</si>
  <si>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</si>
  <si>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</si>
  <si>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</si>
  <si>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</si>
  <si>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</si>
  <si>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</si>
  <si>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</si>
  <si>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</si>
  <si>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</si>
  <si>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</si>
  <si>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</si>
  <si>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</si>
  <si>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</si>
  <si>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</si>
  <si>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</si>
  <si>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</si>
  <si>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</si>
  <si>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</si>
  <si>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</si>
  <si>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</si>
  <si>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</si>
  <si>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</si>
  <si>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</si>
  <si>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</si>
  <si>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</si>
  <si>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</si>
  <si>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</si>
  <si>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</si>
  <si>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</si>
  <si>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</si>
  <si>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</si>
  <si>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</si>
  <si>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</si>
  <si>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</si>
  <si>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</si>
  <si>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</si>
  <si>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</si>
  <si>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</si>
  <si>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</si>
  <si>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</si>
  <si>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</si>
  <si>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</si>
  <si>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</si>
  <si>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</si>
  <si>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</si>
  <si>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</si>
  <si>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</si>
  <si>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</si>
  <si>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</si>
  <si>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</si>
  <si>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</si>
  <si>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</si>
  <si>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</si>
  <si>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</si>
  <si>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</si>
  <si>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</si>
  <si>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</si>
  <si>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</si>
  <si>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</si>
  <si>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</si>
  <si>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</si>
  <si>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</si>
  <si>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</si>
  <si>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</si>
  <si>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</si>
  <si>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</si>
  <si>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</si>
  <si>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</si>
  <si>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</si>
  <si>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</si>
  <si>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</si>
  <si>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</si>
  <si>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</si>
  <si>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</si>
  <si>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</si>
  <si>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</si>
  <si>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</si>
  <si>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</si>
  <si>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</si>
  <si>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</si>
  <si>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</si>
  <si>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</si>
  <si>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</si>
  <si>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</si>
  <si>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</si>
  <si>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</si>
  <si>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</si>
  <si>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</si>
  <si>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</si>
  <si>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</si>
  <si>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</si>
  <si>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</si>
  <si>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</si>
  <si>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</si>
  <si>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</si>
  <si>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</si>
  <si>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</si>
  <si>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</si>
  <si>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</si>
  <si>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</si>
  <si>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</si>
  <si>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</si>
  <si>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</si>
  <si>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</si>
  <si>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</si>
  <si>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</si>
  <si>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</si>
  <si>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</si>
  <si>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</si>
  <si>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</si>
  <si>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</si>
  <si>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</si>
  <si>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</si>
  <si>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</si>
  <si>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</si>
  <si>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</si>
  <si>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</si>
  <si>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</si>
  <si>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</si>
  <si>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</si>
  <si>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</si>
  <si>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</si>
  <si>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</si>
  <si>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</si>
  <si>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</si>
  <si>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</si>
  <si>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</si>
  <si>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</si>
  <si>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</si>
  <si>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</si>
  <si>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</si>
  <si>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</si>
  <si>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</si>
  <si>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</si>
  <si>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</si>
  <si>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</si>
  <si>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</si>
  <si>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</si>
  <si>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</si>
  <si>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</si>
  <si>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</si>
  <si>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</si>
  <si>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</si>
  <si>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</si>
  <si>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</si>
  <si>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</si>
  <si>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</si>
  <si>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</si>
  <si>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</si>
  <si>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</si>
  <si>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</si>
  <si>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</si>
  <si>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</si>
  <si>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</si>
  <si>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</si>
  <si>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</si>
  <si>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</si>
  <si>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</si>
  <si>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</si>
  <si>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</si>
  <si>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</si>
  <si>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</si>
  <si>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</si>
  <si>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</si>
  <si>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</si>
  <si>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</si>
  <si>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</si>
  <si>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</si>
  <si>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</si>
  <si>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</si>
  <si>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</si>
  <si>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</si>
  <si>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</si>
  <si>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</si>
  <si>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</si>
  <si>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</si>
  <si>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</si>
  <si>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</si>
  <si>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</si>
  <si>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</si>
  <si>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</si>
  <si>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</si>
  <si>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</si>
  <si>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</si>
  <si>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</si>
  <si>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</si>
  <si>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</si>
  <si>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</si>
  <si>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</si>
  <si>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</si>
  <si>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</si>
  <si>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</si>
  <si>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</si>
  <si>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</si>
  <si>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</si>
  <si>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</si>
  <si>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</si>
  <si>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</si>
  <si>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</si>
  <si>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</si>
  <si>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</si>
  <si>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</si>
  <si>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</si>
  <si>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</si>
  <si>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</si>
  <si>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</si>
  <si>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</si>
  <si>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</si>
  <si>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</si>
  <si>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</si>
  <si>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</si>
  <si>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</si>
  <si>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</si>
  <si>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</si>
  <si>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</si>
  <si>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</si>
  <si>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</si>
  <si>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</si>
  <si>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</si>
  <si>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</si>
  <si>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</si>
  <si>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</si>
  <si>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</si>
  <si>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</si>
  <si>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</si>
  <si>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</si>
  <si>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</si>
  <si>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</si>
  <si>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</si>
  <si>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</si>
  <si>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</si>
  <si>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</si>
  <si>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</si>
  <si>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</si>
  <si>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</si>
  <si>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</si>
  <si>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</si>
  <si>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</si>
  <si>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</si>
  <si>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</si>
  <si>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</si>
  <si>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</si>
  <si>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</si>
  <si>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</si>
  <si>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</si>
  <si>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</si>
  <si>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</si>
  <si>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</si>
  <si>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</si>
  <si>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</si>
  <si>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</si>
  <si>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</si>
  <si>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</si>
  <si>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</si>
  <si>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</si>
  <si>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</si>
  <si>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</si>
  <si>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</si>
  <si>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</si>
  <si>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</si>
  <si>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</si>
  <si>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</si>
  <si>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</si>
  <si>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</si>
  <si>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</si>
  <si>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</si>
  <si>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</si>
  <si>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</si>
  <si>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</si>
  <si>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</si>
  <si>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</si>
  <si>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</si>
  <si>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</si>
  <si>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</si>
  <si>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</si>
  <si>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</si>
  <si>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</si>
  <si>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</si>
  <si>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</si>
  <si>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</si>
  <si>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</si>
  <si>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</si>
  <si>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</si>
  <si>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</si>
  <si>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</si>
  <si>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</si>
  <si>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</si>
  <si>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</si>
  <si>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</si>
  <si>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</si>
  <si>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</si>
  <si>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</si>
  <si>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</si>
  <si>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</si>
  <si>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</si>
  <si>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</si>
  <si>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</si>
  <si>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</si>
  <si>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</si>
  <si>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</si>
  <si>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</si>
  <si>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</si>
  <si>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</si>
  <si>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</si>
  <si>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</si>
  <si>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</si>
  <si>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</si>
  <si>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</si>
  <si>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</si>
  <si>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</si>
  <si>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</si>
  <si>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</si>
  <si>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</si>
  <si>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</si>
  <si>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</si>
  <si>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</si>
  <si>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</si>
  <si>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</si>
  <si>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</si>
  <si>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</si>
  <si>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</si>
  <si>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</si>
  <si>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</si>
  <si>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</si>
  <si>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</si>
  <si>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</si>
  <si>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</si>
  <si>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</si>
  <si>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</si>
  <si>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</si>
  <si>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</si>
  <si>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</si>
  <si>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</si>
  <si>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</si>
  <si>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</si>
  <si>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</si>
  <si>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</si>
  <si>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</si>
  <si>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</si>
  <si>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</si>
  <si>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</si>
  <si>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</si>
  <si>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</si>
  <si>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</si>
  <si>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</si>
  <si>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</si>
  <si>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</si>
  <si>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</si>
  <si>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</si>
  <si>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</si>
  <si>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</si>
  <si>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</si>
  <si>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</si>
  <si>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</si>
  <si>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</si>
  <si>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</si>
  <si>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</si>
  <si>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</si>
  <si>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</si>
  <si>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</si>
  <si>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</si>
  <si>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</si>
  <si>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</si>
  <si>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</si>
  <si>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</si>
  <si>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</si>
  <si>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</si>
  <si>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</si>
  <si>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</si>
  <si>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</si>
  <si>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</si>
  <si>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</si>
  <si>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</si>
  <si>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</si>
  <si>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</si>
  <si>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</si>
  <si>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</si>
  <si>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</si>
  <si>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</si>
  <si>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</si>
  <si>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</si>
  <si>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</si>
  <si>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</si>
  <si>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</si>
  <si>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</si>
  <si>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</si>
  <si>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</si>
  <si>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</si>
  <si>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</si>
  <si>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</si>
  <si>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</si>
  <si>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</si>
  <si>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</si>
  <si>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</si>
  <si>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</si>
  <si>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</si>
  <si>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</si>
  <si>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</si>
  <si>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</si>
  <si>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</si>
  <si>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</si>
  <si>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</si>
  <si>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</si>
  <si>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</si>
  <si>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</si>
  <si>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</si>
  <si>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</si>
  <si>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</si>
  <si>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</si>
  <si>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</si>
  <si>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</si>
  <si>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</si>
  <si>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</si>
  <si>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</si>
  <si>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</si>
  <si>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</si>
  <si>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</si>
  <si>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</si>
  <si>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</si>
  <si>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</si>
  <si>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</si>
  <si>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</si>
  <si>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</si>
  <si>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</si>
  <si>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</si>
  <si>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</si>
  <si>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</si>
  <si>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</si>
  <si>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</si>
  <si>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</si>
  <si>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</si>
  <si>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</si>
  <si>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</si>
  <si>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</si>
  <si>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</si>
  <si>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</si>
  <si>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</si>
  <si>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</si>
  <si>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</si>
  <si>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</si>
  <si>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</si>
  <si>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</si>
  <si>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</si>
  <si>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</si>
  <si>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</si>
  <si>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</si>
  <si>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</si>
  <si>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</si>
  <si>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</si>
  <si>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</si>
  <si>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</si>
  <si>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</si>
  <si>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</si>
  <si>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</si>
  <si>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</si>
  <si>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</si>
  <si>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</si>
  <si>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</si>
  <si>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</si>
  <si>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</si>
  <si>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</si>
  <si>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</si>
  <si>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</si>
  <si>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</si>
  <si>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</si>
  <si>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</si>
  <si>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</si>
  <si>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</si>
  <si>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</si>
  <si>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</si>
  <si>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</si>
  <si>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</si>
  <si>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</si>
  <si>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</si>
  <si>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</si>
  <si>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</si>
  <si>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</si>
  <si>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</si>
  <si>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</si>
  <si>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</si>
  <si>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</si>
  <si>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</si>
  <si>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</si>
  <si>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</si>
  <si>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</si>
  <si>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</si>
  <si>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</si>
  <si>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</si>
  <si>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</si>
  <si>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</si>
  <si>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</si>
  <si>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</si>
  <si>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</si>
  <si>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</si>
  <si>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</si>
  <si>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</si>
  <si>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</si>
  <si>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</si>
  <si>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</si>
  <si>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</si>
  <si>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</si>
  <si>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</si>
  <si>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</si>
  <si>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</si>
  <si>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</si>
  <si>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</si>
  <si>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</si>
  <si>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</si>
  <si>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</si>
  <si>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</si>
  <si>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</si>
  <si>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</si>
  <si>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</si>
  <si>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</si>
  <si>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</si>
  <si>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</si>
  <si>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</si>
  <si>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</si>
  <si>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</si>
  <si>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</si>
  <si>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</si>
  <si>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</si>
  <si>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</si>
  <si>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</si>
  <si>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</si>
  <si>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</si>
  <si>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</si>
  <si>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</si>
  <si>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</si>
  <si>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</si>
  <si>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</si>
  <si>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</si>
  <si>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</si>
  <si>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</si>
  <si>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</si>
  <si>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</si>
  <si>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</si>
  <si>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</si>
  <si>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</si>
  <si>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</si>
  <si>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</si>
  <si>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</si>
  <si>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</si>
  <si>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</si>
  <si>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</si>
  <si>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</si>
  <si>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</si>
  <si>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</si>
  <si>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</si>
  <si>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</si>
  <si>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</si>
  <si>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</si>
  <si>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</si>
  <si>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</si>
  <si>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</si>
  <si>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</si>
  <si>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</si>
  <si>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</si>
  <si>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</si>
  <si>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</si>
  <si>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</si>
  <si>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</si>
  <si>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</si>
  <si>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</si>
  <si>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</si>
  <si>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</si>
  <si>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</si>
  <si>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</si>
  <si>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</si>
  <si>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</si>
  <si>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</si>
  <si>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</si>
  <si>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</si>
  <si>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</si>
  <si>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</si>
  <si>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</si>
  <si>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</si>
  <si>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</si>
  <si>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</si>
  <si>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</si>
  <si>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</si>
  <si>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</si>
  <si>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</si>
  <si>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</si>
  <si>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</si>
  <si>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</si>
  <si>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</si>
  <si>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</si>
  <si>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</si>
  <si>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</si>
  <si>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</si>
  <si>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</si>
  <si>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</si>
  <si>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</si>
  <si>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</si>
  <si>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</si>
  <si>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</si>
  <si>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</si>
  <si>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</si>
  <si>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</si>
  <si>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</si>
  <si>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</si>
  <si>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</si>
  <si>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</si>
  <si>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</si>
  <si>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</si>
  <si>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</si>
  <si>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</si>
  <si>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</si>
  <si>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</si>
  <si>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</si>
  <si>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</si>
  <si>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</si>
  <si>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</si>
  <si>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</si>
  <si>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</si>
  <si>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</si>
  <si>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</si>
  <si>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</si>
  <si>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</si>
  <si>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</si>
  <si>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</si>
  <si>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</si>
  <si>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</si>
  <si>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</si>
  <si>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</si>
  <si>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</si>
  <si>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</si>
  <si>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</si>
  <si>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</si>
  <si>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</si>
  <si>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</si>
  <si>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</si>
  <si>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</si>
  <si>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</si>
  <si>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</si>
  <si>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</si>
  <si>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</si>
  <si>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</si>
  <si>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</si>
  <si>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</si>
  <si>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</si>
  <si>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</si>
  <si>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</si>
  <si>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</si>
  <si>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</si>
  <si>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</si>
  <si>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</si>
  <si>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</si>
  <si>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</si>
  <si>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</si>
  <si>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</si>
  <si>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</si>
  <si>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</si>
  <si>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</si>
  <si>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</si>
  <si>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</si>
  <si>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</si>
  <si>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</si>
  <si>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</si>
  <si>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</si>
  <si>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</si>
  <si>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</si>
  <si>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</si>
  <si>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</si>
  <si>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</si>
  <si>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</si>
  <si>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</si>
  <si>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</si>
  <si>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</si>
  <si>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</si>
  <si>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</si>
  <si>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</si>
  <si>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</si>
  <si>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</si>
  <si>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</si>
  <si>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</si>
  <si>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</si>
  <si>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</si>
  <si>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</si>
  <si>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</si>
  <si>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</si>
  <si>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</si>
  <si>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</si>
  <si>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</si>
  <si>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</si>
  <si>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</si>
  <si>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</si>
  <si>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</si>
  <si>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</si>
  <si>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</si>
  <si>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</si>
  <si>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</si>
  <si>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</si>
  <si>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</si>
  <si>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</si>
  <si>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</si>
  <si>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</si>
  <si>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</si>
  <si>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</si>
  <si>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</si>
  <si>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</si>
  <si>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</si>
  <si>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</si>
  <si>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</si>
  <si>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</si>
  <si>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</si>
  <si>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</si>
  <si>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</si>
  <si>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</si>
  <si>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</si>
  <si>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</si>
  <si>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</si>
  <si>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</si>
  <si>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</si>
  <si>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</si>
  <si>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</si>
  <si>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</si>
  <si>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</si>
  <si>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</si>
  <si>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</si>
  <si>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</si>
  <si>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</si>
  <si>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</si>
  <si>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</si>
  <si>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</si>
  <si>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</si>
  <si>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</si>
  <si>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</si>
  <si>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</si>
  <si>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</si>
  <si>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</si>
  <si>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</si>
  <si>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</si>
  <si>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</si>
  <si>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</si>
  <si>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</si>
  <si>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</si>
  <si>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</si>
  <si>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</si>
  <si>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</si>
  <si>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</si>
  <si>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</si>
  <si>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</si>
  <si>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</si>
  <si>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</si>
  <si>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</si>
  <si>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</si>
  <si>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</si>
  <si>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</si>
  <si>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</si>
  <si>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</si>
  <si>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</si>
  <si>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</si>
  <si>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</si>
  <si>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</si>
  <si>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</si>
  <si>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</si>
  <si>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</si>
  <si>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</si>
  <si>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</si>
  <si>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</si>
  <si>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</si>
  <si>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</si>
  <si>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</si>
  <si>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</si>
  <si>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</si>
  <si>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</si>
  <si>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</si>
  <si>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</si>
  <si>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</si>
  <si>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</si>
  <si>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</si>
  <si>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</si>
  <si>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</si>
  <si>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</si>
  <si>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</si>
  <si>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</si>
  <si>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</si>
  <si>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</si>
  <si>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</si>
  <si>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</si>
  <si>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</si>
  <si>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</si>
  <si>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</si>
  <si>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</si>
  <si>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</si>
  <si>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</si>
  <si>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</si>
  <si>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</si>
  <si>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</si>
  <si>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</si>
  <si>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</si>
  <si>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</si>
  <si>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</si>
  <si>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</si>
  <si>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</si>
  <si>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</si>
  <si>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</si>
  <si>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</si>
  <si>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</si>
  <si>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</si>
  <si>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</si>
  <si>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</si>
  <si>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</si>
  <si>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</si>
  <si>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</si>
  <si>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</si>
  <si>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</si>
  <si>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</si>
  <si>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</si>
  <si>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</si>
  <si>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</si>
  <si>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</si>
  <si>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</si>
  <si>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</si>
  <si>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</si>
  <si>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</si>
  <si>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</si>
  <si>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</si>
  <si>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</si>
  <si>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</si>
  <si>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</si>
  <si>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</si>
  <si>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</si>
  <si>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</si>
  <si>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</si>
  <si>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</si>
  <si>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</si>
  <si>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</si>
  <si>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</si>
  <si>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</si>
  <si>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</si>
  <si>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</si>
  <si>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</si>
  <si>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</si>
  <si>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</si>
  <si>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</si>
  <si>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</si>
  <si>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</si>
  <si>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</si>
  <si>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</si>
  <si>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</si>
  <si>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</si>
  <si>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</si>
  <si>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</si>
  <si>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</si>
  <si>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</si>
  <si>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</si>
  <si>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</si>
  <si>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</si>
  <si>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</si>
  <si>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</si>
  <si>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</si>
  <si>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</si>
  <si>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</si>
  <si>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</si>
  <si>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</si>
  <si>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</si>
  <si>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</si>
  <si>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</si>
  <si>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</si>
  <si>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</si>
  <si>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</si>
  <si>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</si>
  <si>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</si>
  <si>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</si>
  <si>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</si>
  <si>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</si>
  <si>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</si>
  <si>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</si>
  <si>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</si>
  <si>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</si>
  <si>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</si>
  <si>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</si>
  <si>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</si>
  <si>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</si>
  <si>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</si>
  <si>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</si>
  <si>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</si>
  <si>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</si>
  <si>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</si>
  <si>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</si>
  <si>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</si>
  <si>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</si>
  <si>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</si>
  <si>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</si>
  <si>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</si>
  <si>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</si>
  <si>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</si>
  <si>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</si>
  <si>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</si>
  <si>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</si>
  <si>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</si>
  <si>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</si>
  <si>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</si>
  <si>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</si>
  <si>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</si>
  <si>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</si>
  <si>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</si>
  <si>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</si>
  <si>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</si>
  <si>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</si>
  <si>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</si>
  <si>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</si>
  <si>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</si>
  <si>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</si>
  <si>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</si>
  <si>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</si>
  <si>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</si>
  <si>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</si>
  <si>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</si>
  <si>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</si>
  <si>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</si>
  <si>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</si>
  <si>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</si>
  <si>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</si>
  <si>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</si>
  <si>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</si>
  <si>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</si>
  <si>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</si>
  <si>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</si>
  <si>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</si>
  <si>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</si>
  <si>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</si>
  <si>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</si>
  <si>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</si>
  <si>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</si>
  <si>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</si>
  <si>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</si>
  <si>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</si>
  <si>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</si>
  <si>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</si>
  <si>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</si>
  <si>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</si>
  <si>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</si>
  <si>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</si>
  <si>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</si>
  <si>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</si>
  <si>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</si>
  <si>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</si>
  <si>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</si>
  <si>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</si>
  <si>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</si>
  <si>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</si>
  <si>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</si>
  <si>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</si>
  <si>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</si>
  <si>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</si>
  <si>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</si>
  <si>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</si>
  <si>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</si>
  <si>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</si>
  <si>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</si>
  <si>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</si>
  <si>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</si>
  <si>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</si>
  <si>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</si>
  <si>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</si>
  <si>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</si>
  <si>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</si>
  <si>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</si>
  <si>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</si>
  <si>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</si>
  <si>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</si>
  <si>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</si>
  <si>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</si>
  <si>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</si>
  <si>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</si>
  <si>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</si>
  <si>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</si>
  <si>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</si>
  <si>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</si>
  <si>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</si>
  <si>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</si>
  <si>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</si>
  <si>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</si>
  <si>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</si>
  <si>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</si>
  <si>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</si>
  <si>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</si>
  <si>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</si>
  <si>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</si>
  <si>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</si>
  <si>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</si>
  <si>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</si>
  <si>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</si>
  <si>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</si>
  <si>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</si>
  <si>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</si>
  <si>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</si>
  <si>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</si>
  <si>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</si>
  <si>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</si>
  <si>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</si>
  <si>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</si>
  <si>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</si>
  <si>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</si>
  <si>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</si>
  <si>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</si>
  <si>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</si>
  <si>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</si>
  <si>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</si>
  <si>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</si>
  <si>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</si>
  <si>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</si>
  <si>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</si>
  <si>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</si>
  <si>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</si>
  <si>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</si>
  <si>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</si>
  <si>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</si>
  <si>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</si>
  <si>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</si>
  <si>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</si>
  <si>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</si>
  <si>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</si>
  <si>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</si>
  <si>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</si>
  <si>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</si>
  <si>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</si>
  <si>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</si>
  <si>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</si>
  <si>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</si>
  <si>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</si>
  <si>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</si>
  <si>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</si>
  <si>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</si>
  <si>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</si>
  <si>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</si>
  <si>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</si>
  <si>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</si>
  <si>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</si>
  <si>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</si>
  <si>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</si>
  <si>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</si>
  <si>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</si>
  <si>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</si>
  <si>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</si>
  <si>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</si>
  <si>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</si>
  <si>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</si>
  <si>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</si>
  <si>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</si>
  <si>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</si>
  <si>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</si>
  <si>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</si>
  <si>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</si>
  <si>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</si>
  <si>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</si>
  <si>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</si>
  <si>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</si>
  <si>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</si>
  <si>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</si>
  <si>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</si>
  <si>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</si>
  <si>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</si>
  <si>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</si>
  <si>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</si>
  <si>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</si>
  <si>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</si>
  <si>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</si>
  <si>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</si>
  <si>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</si>
  <si>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</si>
  <si>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</si>
  <si>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</si>
  <si>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</si>
  <si>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</si>
  <si>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</si>
  <si>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</si>
  <si>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</si>
  <si>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</si>
  <si>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</si>
  <si>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</si>
  <si>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</si>
  <si>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</si>
  <si>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</si>
  <si>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</si>
  <si>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</si>
  <si>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</si>
  <si>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</si>
  <si>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</si>
  <si>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</si>
  <si>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</si>
  <si>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</si>
  <si>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</si>
  <si>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</si>
  <si>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</si>
  <si>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</si>
  <si>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</si>
  <si>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</si>
  <si>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</si>
  <si>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</si>
  <si>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</si>
  <si>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</si>
  <si>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</si>
  <si>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</si>
  <si>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</si>
  <si>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</si>
  <si>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</si>
  <si>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</si>
  <si>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</si>
  <si>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</si>
  <si>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</si>
  <si>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</si>
  <si>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</si>
  <si>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</si>
  <si>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</si>
  <si>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</si>
  <si>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</si>
  <si>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</si>
  <si>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</si>
  <si>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</si>
  <si>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</si>
  <si>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</si>
  <si>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</si>
  <si>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</si>
  <si>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</si>
  <si>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</si>
  <si>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</si>
  <si>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</si>
  <si>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</si>
  <si>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</si>
  <si>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</si>
  <si>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</si>
  <si>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</si>
  <si>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</si>
  <si>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</si>
  <si>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</si>
  <si>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</si>
  <si>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</si>
  <si>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</si>
  <si>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</si>
  <si>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</si>
  <si>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</si>
  <si>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</si>
  <si>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</si>
  <si>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</si>
  <si>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</si>
  <si>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</si>
  <si>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</si>
  <si>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</si>
  <si>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</si>
  <si>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</si>
  <si>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</si>
  <si>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</si>
  <si>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</si>
  <si>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</si>
  <si>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</si>
  <si>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</si>
  <si>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</si>
  <si>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</si>
  <si>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</si>
  <si>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</si>
  <si>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</si>
  <si>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</si>
  <si>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</si>
  <si>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</si>
  <si>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</si>
  <si>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</si>
  <si>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</si>
  <si>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</si>
  <si>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</si>
  <si>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</si>
  <si>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</si>
  <si>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</si>
  <si>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</si>
  <si>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</si>
  <si>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</si>
  <si>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</si>
  <si>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</si>
  <si>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</si>
  <si>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</si>
  <si>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</si>
  <si>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</si>
  <si>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</si>
  <si>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</si>
  <si>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</si>
  <si>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</si>
  <si>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</si>
  <si>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</si>
  <si>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</si>
  <si>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</si>
  <si>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</si>
  <si>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</si>
  <si>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</si>
  <si>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</si>
  <si>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</si>
  <si>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</si>
  <si>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</si>
  <si>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</si>
  <si>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</si>
  <si>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</si>
  <si>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</si>
  <si>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</si>
  <si>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</si>
  <si>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</si>
  <si>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</si>
  <si>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</si>
  <si>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</si>
  <si>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</si>
  <si>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</si>
  <si>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</si>
  <si>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</si>
  <si>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</si>
  <si>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</si>
  <si>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</si>
  <si>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</si>
  <si>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</si>
  <si>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</si>
  <si>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</si>
  <si>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</si>
  <si>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</si>
  <si>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</si>
  <si>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</si>
  <si>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</si>
  <si>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</si>
  <si>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</si>
  <si>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</si>
  <si>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</si>
  <si>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</si>
  <si>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</si>
  <si>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</si>
  <si>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</si>
  <si>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</si>
  <si>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</si>
  <si>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</si>
  <si>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</si>
  <si>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</si>
  <si>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</si>
  <si>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</si>
  <si>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</si>
  <si>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</si>
  <si>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</si>
  <si>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</si>
  <si>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</si>
  <si>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</si>
  <si>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</si>
  <si>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</si>
  <si>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</si>
  <si>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</si>
  <si>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</si>
  <si>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</si>
  <si>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</si>
  <si>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</si>
  <si>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</si>
  <si>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</si>
  <si>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</si>
  <si>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</si>
  <si>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</si>
  <si>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</si>
  <si>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</si>
  <si>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</si>
  <si>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</si>
  <si>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</si>
  <si>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</si>
  <si>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</si>
  <si>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</si>
  <si>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</si>
  <si>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</si>
  <si>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</si>
  <si>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</si>
  <si>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</si>
  <si>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</si>
  <si>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</si>
  <si>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</si>
  <si>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</si>
  <si>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</si>
  <si>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</si>
  <si>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</si>
  <si>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</si>
  <si>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</si>
  <si>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</si>
  <si>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</si>
  <si>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</si>
  <si>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</si>
  <si>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</si>
  <si>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</si>
  <si>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</si>
  <si>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</si>
  <si>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</si>
  <si>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</si>
  <si>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</si>
  <si>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</si>
  <si>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</si>
  <si>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</si>
  <si>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</si>
  <si>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</si>
  <si>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</si>
  <si>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</si>
  <si>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</si>
  <si>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</si>
  <si>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</si>
  <si>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</si>
  <si>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</si>
  <si>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</si>
  <si>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</si>
  <si>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</si>
  <si>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</si>
  <si>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</si>
  <si>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</si>
  <si>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</si>
  <si>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</si>
  <si>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</si>
  <si>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</si>
  <si>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</si>
  <si>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</si>
  <si>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</si>
  <si>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</si>
  <si>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</si>
  <si>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</si>
  <si>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</si>
  <si>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</si>
  <si>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</si>
  <si>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</si>
  <si>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</si>
  <si>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</si>
  <si>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</si>
  <si>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</si>
  <si>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</si>
  <si>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</si>
  <si>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</si>
  <si>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</si>
  <si>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</si>
  <si>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</si>
  <si>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</si>
  <si>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</si>
  <si>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</si>
  <si>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</si>
  <si>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</si>
  <si>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</si>
  <si>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</si>
  <si>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</si>
  <si>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</si>
  <si>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</si>
  <si>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</si>
  <si>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</si>
  <si>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</si>
  <si>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</si>
  <si>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</si>
  <si>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</si>
  <si>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</si>
  <si>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</si>
  <si>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</si>
  <si>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</si>
  <si>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</si>
  <si>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</si>
  <si>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</si>
  <si>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</si>
  <si>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</si>
  <si>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</si>
  <si>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</si>
  <si>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</si>
  <si>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</si>
  <si>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</si>
  <si>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</si>
  <si>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</si>
  <si>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</si>
  <si>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</si>
  <si>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</si>
  <si>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</si>
  <si>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</si>
  <si>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</si>
  <si>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</si>
  <si>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</si>
  <si>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</si>
  <si>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</si>
  <si>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</si>
  <si>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</si>
  <si>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</si>
  <si>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</si>
  <si>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</si>
  <si>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</si>
  <si>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</si>
  <si>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</si>
  <si>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</si>
  <si>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</si>
  <si>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</si>
  <si>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</si>
  <si>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</si>
  <si>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</si>
  <si>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</si>
  <si>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</si>
  <si>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</si>
  <si>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</si>
  <si>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</si>
  <si>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</si>
  <si>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</si>
  <si>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</si>
  <si>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</si>
  <si>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</si>
  <si>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</si>
  <si>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</si>
  <si>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</si>
  <si>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</si>
  <si>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</si>
  <si>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</si>
  <si>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</si>
  <si>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</si>
  <si>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</si>
  <si>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</si>
  <si>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</si>
  <si>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</si>
  <si>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</si>
  <si>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</si>
  <si>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</si>
  <si>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</si>
  <si>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</si>
  <si>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</si>
  <si>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</si>
  <si>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</si>
  <si>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</si>
  <si>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</si>
  <si>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</si>
  <si>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</si>
  <si>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</si>
  <si>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</si>
  <si>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</si>
  <si>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</si>
  <si>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</si>
  <si>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</si>
  <si>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</si>
  <si>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</si>
  <si>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</si>
  <si>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</si>
  <si>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</si>
  <si>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</si>
  <si>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</si>
  <si>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</si>
  <si>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</si>
  <si>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</si>
  <si>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</si>
  <si>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</si>
  <si>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</si>
  <si>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</si>
  <si>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</si>
  <si>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</si>
  <si>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</si>
  <si>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</si>
  <si>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</si>
  <si>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</si>
  <si>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</si>
  <si>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</si>
  <si>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</si>
  <si>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</si>
  <si>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</si>
  <si>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</si>
  <si>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</si>
  <si>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</si>
  <si>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</si>
  <si>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</si>
  <si>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</si>
  <si>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</si>
  <si>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</si>
  <si>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</si>
  <si>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</si>
  <si>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</si>
  <si>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</si>
  <si>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</si>
  <si>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</si>
  <si>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</si>
  <si>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</si>
  <si>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</si>
  <si>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</si>
  <si>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</si>
  <si>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</si>
  <si>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</si>
  <si>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</si>
  <si>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</si>
  <si>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</si>
  <si>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</si>
  <si>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</si>
  <si>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</si>
  <si>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</si>
  <si>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</si>
  <si>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</si>
  <si>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</si>
  <si>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</si>
  <si>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</si>
  <si>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</si>
  <si>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</si>
  <si>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</si>
  <si>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</si>
  <si>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</si>
  <si>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</si>
  <si>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</si>
  <si>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</si>
  <si>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</si>
  <si>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</si>
  <si>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</si>
  <si>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</si>
  <si>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</si>
  <si>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</si>
  <si>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</si>
  <si>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</si>
  <si>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</si>
  <si>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</si>
  <si>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</si>
  <si>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</si>
  <si>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</si>
  <si>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</si>
  <si>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</si>
  <si>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</si>
  <si>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</si>
  <si>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</si>
  <si>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</si>
  <si>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</si>
  <si>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</si>
  <si>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</si>
  <si>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</si>
  <si>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</si>
  <si>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</si>
  <si>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</si>
  <si>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</si>
  <si>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</si>
  <si>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</si>
  <si>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</si>
  <si>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</si>
  <si>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</si>
  <si>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</si>
  <si>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</si>
  <si>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</si>
  <si>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</si>
  <si>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</si>
  <si>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</si>
  <si>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</si>
  <si>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</si>
  <si>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</si>
  <si>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</si>
  <si>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</si>
  <si>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</si>
  <si>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</si>
  <si>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</si>
  <si>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</si>
  <si>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</si>
  <si>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</si>
  <si>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</si>
  <si>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</si>
  <si>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</si>
  <si>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</si>
  <si>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</si>
  <si>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</si>
  <si>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</si>
  <si>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</si>
  <si>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</si>
  <si>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</si>
  <si>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</si>
  <si>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</si>
  <si>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</si>
  <si>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</si>
  <si>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</si>
  <si>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</si>
  <si>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</si>
  <si>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</si>
  <si>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</si>
  <si>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</si>
  <si>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</si>
  <si>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</si>
  <si>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</si>
  <si>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</si>
  <si>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</si>
  <si>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</si>
  <si>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</si>
  <si>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</si>
  <si>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</si>
  <si>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</si>
  <si>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</si>
  <si>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</si>
  <si>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</si>
  <si>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</si>
  <si>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</si>
  <si>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</si>
  <si>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</si>
  <si>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</si>
  <si>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</si>
  <si>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</si>
  <si>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</si>
  <si>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</si>
  <si>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</si>
  <si>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</si>
  <si>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</si>
  <si>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</si>
  <si>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</si>
  <si>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</si>
  <si>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</si>
  <si>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</si>
  <si>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</si>
  <si>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</si>
  <si>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</si>
  <si>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</si>
  <si>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</si>
  <si>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</si>
  <si>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</si>
  <si>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</si>
  <si>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</si>
  <si>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</si>
  <si>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</si>
  <si>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</si>
  <si>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</si>
  <si>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</si>
  <si>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</si>
  <si>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</si>
  <si>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</si>
  <si>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</si>
  <si>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</si>
  <si>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</si>
  <si>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</si>
  <si>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</si>
  <si>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</si>
  <si>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</si>
  <si>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</si>
  <si>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</si>
  <si>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</si>
  <si>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</si>
  <si>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</si>
  <si>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</si>
  <si>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</si>
  <si>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</si>
  <si>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</si>
  <si>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</si>
  <si>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</si>
  <si>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</si>
  <si>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</si>
  <si>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</si>
  <si>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</si>
  <si>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</si>
  <si>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</si>
  <si>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</si>
  <si>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</si>
  <si>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</si>
  <si>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</si>
  <si>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</si>
  <si>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</si>
  <si>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</si>
  <si>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</si>
  <si>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</si>
  <si>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</si>
  <si>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</si>
  <si>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</si>
  <si>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</si>
  <si>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</si>
  <si>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</si>
  <si>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</si>
  <si>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</si>
  <si>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</si>
  <si>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</si>
  <si>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</si>
  <si>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</si>
  <si>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</si>
  <si>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</si>
  <si>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</si>
  <si>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</si>
  <si>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</si>
  <si>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</si>
  <si>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</si>
  <si>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</si>
  <si>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</si>
  <si>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</si>
  <si>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</si>
  <si>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</si>
  <si>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</si>
  <si>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</si>
  <si>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</si>
  <si>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</si>
  <si>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</si>
  <si>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</si>
  <si>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</si>
  <si>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</si>
  <si>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</si>
  <si>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</si>
  <si>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</si>
  <si>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</si>
  <si>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</si>
  <si>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</si>
  <si>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</si>
  <si>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</si>
  <si>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</si>
  <si>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</si>
  <si>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</si>
  <si>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</si>
  <si>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</si>
  <si>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</si>
  <si>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</si>
  <si>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</si>
  <si>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</si>
  <si>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</si>
  <si>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</si>
  <si>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</si>
  <si>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</si>
  <si>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</si>
  <si>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</si>
  <si>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</si>
  <si>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</si>
  <si>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</si>
  <si>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</si>
  <si>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</si>
  <si>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</si>
  <si>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</si>
  <si>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</si>
  <si>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</si>
  <si>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</si>
  <si>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</si>
  <si>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</si>
  <si>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</si>
  <si>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</si>
  <si>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</si>
  <si>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</si>
  <si>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</si>
  <si>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</si>
  <si>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</si>
  <si>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</si>
  <si>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</si>
  <si>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</si>
  <si>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</si>
  <si>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</si>
  <si>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</si>
  <si>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</si>
  <si>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</si>
  <si>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</si>
  <si>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</si>
  <si>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</si>
  <si>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</si>
  <si>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</si>
  <si>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</si>
  <si>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</si>
  <si>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</si>
  <si>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</si>
  <si>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</si>
  <si>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</si>
  <si>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</si>
  <si>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</si>
  <si>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</si>
  <si>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</si>
  <si>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</si>
  <si>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</si>
  <si>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</si>
  <si>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</si>
  <si>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</si>
  <si>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</si>
  <si>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</si>
  <si>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</si>
  <si>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</si>
  <si>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</si>
  <si>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</si>
  <si>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</si>
  <si>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</si>
  <si>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</si>
  <si>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</si>
  <si>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</si>
  <si>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</si>
  <si>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</si>
  <si>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</si>
  <si>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</si>
  <si>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</si>
  <si>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</si>
  <si>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</si>
  <si>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</si>
  <si>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</si>
  <si>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</si>
  <si>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</si>
  <si>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</si>
  <si>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</si>
  <si>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</si>
  <si>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</si>
  <si>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</si>
  <si>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</si>
  <si>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</si>
  <si>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</si>
  <si>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</si>
  <si>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</si>
  <si>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</si>
  <si>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</si>
  <si>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</si>
  <si>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</si>
  <si>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</si>
  <si>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</si>
  <si>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</si>
  <si>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</si>
  <si>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</si>
  <si>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</si>
  <si>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</si>
  <si>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</si>
  <si>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</si>
  <si>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</si>
  <si>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</si>
  <si>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</si>
  <si>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</si>
  <si>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</si>
  <si>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</si>
  <si>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</si>
  <si>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</si>
  <si>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</si>
  <si>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</si>
  <si>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</si>
  <si>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</si>
  <si>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</si>
  <si>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</si>
  <si>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</si>
  <si>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</si>
  <si>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</si>
  <si>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</si>
  <si>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</si>
  <si>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</si>
  <si>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</si>
  <si>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</si>
  <si>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</si>
  <si>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</si>
  <si>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</si>
  <si>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</si>
  <si>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</si>
  <si>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</si>
  <si>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</si>
  <si>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</si>
  <si>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</si>
  <si>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</si>
  <si>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</si>
  <si>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</si>
  <si>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</si>
  <si>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</si>
  <si>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</si>
  <si>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</si>
  <si>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</si>
  <si>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</si>
  <si>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</si>
  <si>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</si>
  <si>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</si>
  <si>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</si>
  <si>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</si>
  <si>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</si>
  <si>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</si>
  <si>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</si>
  <si>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</si>
  <si>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</si>
  <si>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</si>
  <si>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</si>
  <si>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</si>
  <si>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</si>
  <si>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</si>
  <si>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</si>
  <si>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</si>
  <si>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</si>
  <si>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</si>
  <si>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</si>
  <si>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</si>
  <si>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</si>
  <si>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</si>
  <si>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</si>
  <si>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</si>
  <si>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</si>
  <si>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</si>
  <si>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</si>
  <si>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</si>
  <si>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</si>
  <si>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</si>
  <si>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</si>
  <si>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</si>
  <si>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</si>
  <si>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</si>
  <si>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</si>
  <si>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</si>
  <si>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</si>
  <si>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</si>
  <si>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</si>
  <si>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</si>
  <si>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</si>
  <si>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</si>
  <si>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</si>
  <si>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</si>
  <si>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</si>
  <si>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</si>
  <si>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</si>
  <si>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</si>
  <si>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</si>
  <si>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</si>
  <si>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</si>
  <si>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</si>
  <si>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</si>
  <si>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</si>
  <si>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</si>
  <si>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</si>
  <si>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</si>
  <si>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</si>
  <si>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</si>
  <si>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</si>
  <si>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</si>
  <si>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</si>
  <si>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</si>
  <si>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</si>
  <si>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</si>
  <si>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</si>
  <si>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</si>
  <si>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</si>
  <si>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</si>
  <si>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</si>
  <si>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</si>
  <si>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</si>
  <si>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</si>
  <si>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</si>
  <si>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</si>
  <si>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</si>
  <si>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</si>
  <si>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</si>
  <si>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</si>
  <si>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</si>
  <si>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</si>
  <si>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</si>
  <si>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</si>
  <si>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</si>
  <si>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</si>
  <si>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</si>
  <si>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</si>
  <si>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</si>
  <si>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</si>
  <si>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</si>
  <si>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</si>
  <si>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</si>
  <si>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</si>
  <si>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</si>
  <si>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</si>
  <si>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</si>
  <si>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</si>
  <si>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</si>
  <si>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</si>
  <si>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</si>
  <si>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</si>
  <si>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</si>
  <si>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</si>
  <si>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</si>
  <si>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</si>
  <si>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</si>
  <si>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</si>
  <si>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</si>
  <si>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</si>
  <si>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</si>
  <si>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</si>
  <si>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</si>
  <si>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</si>
  <si>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</si>
  <si>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</si>
  <si>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</si>
  <si>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</si>
  <si>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</si>
  <si>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</si>
  <si>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</si>
  <si>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</si>
  <si>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</si>
  <si>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</si>
  <si>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</si>
  <si>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</si>
  <si>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</si>
  <si>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</si>
  <si>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</si>
  <si>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</si>
  <si>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</si>
  <si>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</si>
  <si>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</si>
  <si>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</si>
  <si>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</si>
  <si>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</si>
  <si>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</si>
  <si>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</si>
  <si>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</si>
  <si>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</si>
  <si>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</si>
  <si>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</si>
  <si>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</si>
  <si>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</si>
  <si>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</si>
  <si>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</si>
  <si>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</si>
  <si>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</si>
  <si>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</si>
  <si>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</si>
  <si>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</si>
  <si>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</si>
  <si>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</si>
  <si>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</si>
  <si>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</si>
  <si>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</si>
  <si>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</si>
  <si>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</si>
  <si>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</si>
  <si>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</si>
  <si>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</si>
  <si>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</si>
  <si>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</si>
  <si>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</si>
  <si>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</si>
  <si>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</si>
  <si>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</si>
  <si>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</si>
  <si>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</si>
  <si>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</si>
  <si>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</si>
  <si>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</si>
  <si>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</si>
  <si>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</si>
  <si>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</si>
  <si>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</si>
  <si>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</si>
  <si>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</si>
  <si>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</si>
  <si>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</si>
  <si>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</si>
  <si>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</si>
  <si>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</si>
  <si>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</si>
  <si>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</si>
  <si>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</si>
  <si>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</si>
  <si>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</si>
  <si>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</si>
  <si>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</si>
  <si>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</si>
  <si>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</si>
  <si>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</si>
  <si>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</si>
  <si>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</si>
  <si>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</si>
  <si>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</si>
  <si>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</si>
  <si>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</si>
  <si>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</si>
  <si>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</si>
  <si>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</si>
  <si>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</si>
  <si>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</si>
  <si>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</si>
  <si>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</si>
  <si>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</si>
  <si>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</si>
  <si>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</si>
  <si>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</si>
  <si>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</si>
  <si>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</si>
  <si>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</si>
  <si>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</si>
  <si>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</si>
  <si>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</si>
  <si>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</si>
  <si>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</si>
  <si>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</si>
  <si>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</si>
  <si>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</si>
  <si>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</si>
  <si>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</si>
  <si>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</si>
  <si>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</si>
  <si>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</si>
  <si>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</si>
  <si>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</si>
  <si>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</si>
  <si>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</si>
  <si>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</si>
  <si>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</si>
  <si>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</si>
  <si>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</si>
  <si>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</si>
  <si>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</si>
  <si>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</si>
  <si>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</si>
  <si>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</si>
  <si>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</si>
  <si>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</si>
  <si>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</si>
  <si>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</si>
  <si>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</si>
  <si>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</si>
  <si>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</si>
  <si>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</si>
  <si>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</si>
  <si>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</si>
  <si>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</si>
  <si>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</si>
  <si>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</si>
  <si>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</si>
  <si>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</si>
  <si>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</si>
  <si>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</si>
  <si>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</si>
  <si>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</si>
  <si>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</si>
  <si>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</si>
  <si>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</si>
  <si>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</si>
  <si>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</si>
  <si>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</si>
  <si>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</si>
  <si>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</si>
  <si>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</si>
  <si>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</si>
  <si>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</si>
  <si>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</si>
  <si>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</si>
  <si>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</si>
  <si>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</si>
  <si>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</si>
  <si>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</si>
  <si>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</si>
  <si>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</si>
  <si>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</si>
  <si>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</si>
  <si>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</si>
  <si>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</si>
  <si>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</si>
  <si>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</si>
  <si>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</si>
  <si>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</si>
  <si>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</si>
  <si>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</si>
  <si>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</si>
  <si>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</si>
  <si>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</si>
  <si>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</si>
  <si>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</si>
  <si>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</si>
  <si>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</si>
  <si>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</si>
  <si>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</si>
  <si>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</si>
  <si>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</si>
  <si>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</si>
  <si>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</si>
  <si>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</si>
  <si>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</si>
  <si>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</si>
  <si>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</si>
  <si>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</si>
  <si>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</si>
  <si>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</si>
  <si>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</si>
  <si>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</si>
  <si>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</si>
  <si>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</si>
  <si>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</si>
  <si>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</si>
  <si>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</si>
  <si>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</si>
  <si>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</si>
  <si>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</si>
  <si>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</si>
  <si>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</si>
  <si>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</si>
  <si>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</si>
  <si>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</si>
  <si>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</si>
  <si>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</si>
  <si>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</si>
  <si>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</si>
  <si>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</si>
  <si>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</si>
  <si>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</si>
  <si>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</si>
  <si>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</si>
  <si>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</si>
  <si>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</si>
  <si>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</si>
  <si>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</si>
  <si>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</si>
  <si>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</si>
  <si>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</si>
  <si>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</si>
  <si>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</si>
  <si>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</si>
  <si>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</si>
  <si>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</si>
  <si>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</si>
  <si>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</si>
  <si>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</si>
  <si>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</si>
  <si>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</si>
  <si>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</si>
  <si>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</si>
  <si>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</si>
  <si>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</si>
  <si>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</si>
  <si>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</si>
  <si>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</si>
  <si>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</si>
  <si>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</si>
  <si>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</si>
  <si>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</si>
  <si>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</si>
  <si>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</si>
  <si>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</si>
  <si>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</si>
  <si>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</si>
  <si>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</si>
  <si>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</si>
  <si>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</si>
  <si>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</si>
  <si>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</si>
  <si>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</si>
  <si>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</si>
  <si>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</si>
  <si>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</si>
  <si>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</si>
  <si>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</si>
  <si>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</si>
  <si>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</si>
  <si>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</si>
  <si>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</si>
  <si>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</si>
  <si>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</si>
  <si>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</si>
  <si>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</si>
  <si>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</si>
  <si>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</si>
  <si>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</si>
  <si>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</si>
  <si>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</si>
  <si>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</si>
  <si>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</si>
  <si>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</si>
  <si>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</si>
  <si>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</si>
  <si>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</si>
  <si>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</si>
  <si>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</si>
  <si>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</si>
  <si>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</si>
  <si>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</si>
  <si>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</si>
  <si>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</si>
  <si>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</si>
  <si>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</si>
  <si>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</si>
  <si>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</si>
  <si>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</si>
  <si>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</si>
  <si>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</si>
  <si>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</si>
  <si>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</si>
  <si>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</si>
  <si>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</si>
  <si>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</si>
  <si>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</si>
  <si>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</si>
  <si>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</si>
  <si>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</si>
  <si>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</si>
  <si>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</si>
  <si>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</si>
  <si>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</si>
  <si>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</si>
  <si>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</si>
  <si>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</si>
  <si>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</si>
  <si>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</si>
  <si>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</si>
  <si>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</si>
  <si>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</si>
  <si>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</si>
  <si>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</si>
  <si>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</si>
  <si>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</si>
  <si>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</si>
  <si>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</si>
  <si>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</si>
  <si>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</si>
  <si>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</si>
  <si>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</si>
  <si>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</si>
  <si>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</si>
  <si>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</si>
  <si>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</si>
  <si>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</si>
  <si>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</si>
  <si>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</si>
  <si>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</si>
  <si>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</si>
  <si>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</si>
  <si>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</si>
  <si>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</si>
  <si>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</si>
  <si>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</si>
  <si>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</si>
  <si>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</si>
  <si>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</si>
  <si>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</si>
  <si>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</si>
  <si>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</si>
  <si>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</si>
  <si>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</si>
  <si>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</si>
  <si>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</si>
  <si>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</si>
  <si>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</si>
  <si>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</si>
  <si>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</si>
  <si>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</si>
  <si>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</si>
  <si>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</si>
  <si>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</si>
  <si>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</si>
  <si>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</si>
  <si>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</si>
  <si>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</si>
  <si>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</si>
  <si>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</si>
  <si>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</si>
  <si>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</si>
  <si>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</si>
  <si>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</si>
  <si>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</si>
  <si>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</si>
  <si>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</si>
  <si>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</si>
  <si>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</si>
  <si>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</si>
  <si>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</si>
  <si>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</si>
  <si>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</si>
  <si>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</si>
  <si>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</si>
  <si>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</si>
  <si>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</si>
  <si>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</si>
  <si>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</si>
  <si>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</si>
  <si>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</si>
  <si>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</si>
  <si>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</si>
  <si>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</si>
  <si>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</si>
  <si>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</si>
  <si>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</si>
  <si>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</si>
  <si>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</si>
  <si>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</si>
  <si>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</si>
  <si>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</si>
  <si>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</si>
  <si>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</si>
  <si>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</si>
  <si>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</si>
  <si>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</si>
  <si>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</si>
  <si>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</si>
  <si>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</si>
  <si>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</si>
  <si>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</si>
  <si>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</si>
  <si>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</si>
  <si>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</si>
  <si>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</si>
  <si>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</si>
  <si>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</si>
  <si>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</si>
  <si>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</si>
  <si>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</si>
  <si>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</si>
  <si>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</si>
  <si>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</si>
  <si>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</si>
  <si>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</si>
  <si>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</si>
  <si>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</si>
  <si>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</si>
  <si>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</si>
  <si>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</si>
  <si>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</si>
  <si>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</si>
  <si>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</si>
  <si>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</si>
  <si>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</si>
  <si>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</si>
  <si>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</si>
  <si>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</si>
  <si>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</si>
  <si>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</si>
  <si>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</si>
  <si>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</si>
  <si>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</si>
  <si>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</si>
  <si>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</si>
  <si>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</si>
  <si>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</si>
  <si>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</si>
  <si>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</si>
  <si>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</si>
  <si>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</si>
  <si>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</si>
  <si>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</si>
  <si>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</si>
  <si>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</si>
  <si>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</si>
  <si>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</si>
  <si>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</si>
  <si>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</si>
  <si>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</si>
  <si>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</si>
  <si>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</si>
  <si>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</si>
  <si>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</si>
  <si>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</si>
  <si>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</si>
  <si>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</si>
  <si>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</si>
  <si>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</si>
  <si>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</si>
  <si>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</si>
  <si>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</si>
  <si>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</si>
  <si>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</si>
  <si>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</si>
  <si>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</si>
  <si>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</si>
  <si>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</si>
  <si>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</si>
  <si>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</si>
  <si>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</si>
  <si>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</si>
  <si>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</si>
  <si>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</si>
  <si>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</si>
  <si>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</si>
  <si>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</si>
  <si>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</si>
  <si>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</si>
  <si>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</si>
  <si>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</si>
  <si>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</si>
  <si>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</si>
  <si>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</si>
  <si>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</si>
  <si>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</si>
  <si>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</si>
  <si>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</si>
  <si>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</si>
  <si>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</si>
  <si>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</si>
  <si>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</si>
  <si>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</si>
  <si>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</si>
  <si>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</si>
  <si>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</si>
  <si>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</si>
  <si>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</si>
  <si>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</si>
  <si>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</si>
  <si>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</si>
  <si>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</si>
  <si>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</si>
  <si>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</si>
  <si>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</si>
  <si>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</si>
  <si>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</si>
  <si>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</si>
  <si>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</si>
  <si>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</si>
  <si>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</si>
  <si>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</si>
  <si>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</si>
  <si>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</si>
  <si>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</si>
  <si>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</si>
  <si>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</si>
  <si>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</si>
  <si>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</si>
  <si>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</si>
  <si>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</si>
  <si>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</si>
  <si>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</si>
  <si>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</si>
  <si>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</si>
  <si>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</si>
  <si>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</si>
  <si>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</si>
  <si>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</si>
  <si>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</si>
  <si>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</si>
  <si>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</si>
  <si>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</si>
  <si>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</si>
  <si>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</si>
  <si>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</si>
  <si>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</si>
  <si>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</si>
  <si>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</si>
  <si>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</si>
  <si>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</si>
  <si>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</si>
  <si>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</si>
  <si>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</si>
  <si>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</si>
  <si>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</si>
  <si>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</si>
  <si>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</si>
  <si>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</si>
  <si>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</si>
  <si>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</si>
  <si>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</si>
  <si>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</si>
  <si>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</si>
  <si>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</si>
  <si>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</si>
  <si>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</si>
  <si>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</si>
  <si>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</si>
  <si>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</si>
  <si>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</si>
  <si>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</si>
  <si>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</si>
  <si>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</si>
  <si>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</si>
  <si>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</si>
  <si>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</si>
  <si>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</si>
  <si>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</si>
  <si>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</si>
  <si>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</si>
  <si>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</si>
  <si>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</si>
  <si>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</si>
  <si>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</si>
  <si>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</si>
  <si>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</si>
  <si>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</si>
  <si>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</si>
  <si>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</si>
  <si>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</si>
  <si>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</si>
  <si>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</si>
  <si>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</si>
  <si>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</si>
  <si>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</si>
  <si>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</si>
  <si>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</si>
  <si>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</si>
  <si>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</si>
  <si>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</si>
  <si>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</si>
  <si>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</si>
  <si>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</si>
  <si>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</si>
  <si>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</si>
  <si>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</si>
  <si>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</si>
  <si>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</si>
  <si>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</si>
  <si>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</si>
  <si>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</si>
  <si>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</si>
  <si>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</si>
  <si>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</si>
  <si>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</si>
  <si>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</si>
  <si>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</si>
  <si>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</si>
  <si>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</si>
  <si>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</si>
  <si>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</si>
  <si>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</si>
  <si>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</si>
  <si>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</si>
  <si>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</si>
  <si>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</si>
  <si>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</si>
  <si>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</si>
  <si>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</si>
  <si>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</si>
  <si>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</si>
  <si>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</si>
  <si>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</si>
  <si>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</si>
  <si>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</si>
  <si>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</si>
  <si>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</si>
  <si>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</si>
  <si>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</si>
  <si>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</si>
  <si>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</si>
  <si>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</si>
  <si>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</si>
  <si>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</si>
  <si>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</si>
  <si>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</si>
  <si>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</si>
  <si>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</si>
  <si>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</si>
  <si>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</si>
  <si>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</si>
  <si>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</si>
  <si>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</si>
  <si>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</si>
  <si>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</si>
  <si>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</si>
  <si>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</si>
  <si>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</si>
  <si>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</si>
  <si>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</si>
  <si>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</si>
  <si>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</si>
  <si>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</si>
  <si>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</si>
  <si>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</si>
  <si>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</si>
  <si>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</si>
  <si>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</si>
  <si>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</si>
  <si>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</si>
  <si>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</si>
  <si>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</si>
  <si>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</si>
  <si>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</si>
  <si>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</si>
  <si>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</si>
  <si>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</si>
  <si>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</si>
  <si>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</si>
  <si>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</si>
  <si>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</si>
  <si>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</si>
  <si>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</si>
  <si>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</si>
  <si>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</si>
  <si>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</si>
  <si>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</si>
  <si>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</si>
  <si>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</si>
  <si>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</si>
  <si>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</si>
  <si>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</si>
  <si>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</si>
  <si>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</si>
  <si>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</si>
  <si>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</si>
  <si>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</si>
  <si>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</si>
  <si>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</si>
  <si>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</si>
  <si>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</si>
  <si>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</si>
  <si>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</si>
  <si>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</si>
  <si>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</si>
  <si>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</si>
  <si>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</si>
  <si>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</si>
  <si>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</si>
  <si>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</si>
  <si>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</si>
  <si>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</si>
  <si>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</si>
  <si>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</si>
  <si>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</si>
  <si>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</si>
  <si>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</si>
  <si>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</si>
  <si>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</si>
  <si>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</si>
  <si>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</si>
  <si>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</si>
  <si>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</si>
  <si>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</si>
  <si>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</si>
  <si>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</si>
  <si>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</si>
  <si>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</si>
  <si>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</si>
  <si>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</si>
  <si>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</si>
  <si>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</si>
  <si>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</si>
  <si>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</si>
  <si>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</si>
  <si>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</si>
  <si>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</si>
  <si>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</si>
  <si>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</si>
  <si>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</si>
  <si>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</si>
  <si>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</si>
  <si>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</si>
  <si>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</si>
  <si>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</si>
  <si>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</si>
  <si>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</si>
  <si>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</si>
  <si>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</si>
  <si>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</si>
  <si>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</si>
  <si>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</si>
  <si>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</si>
  <si>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</si>
  <si>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</si>
  <si>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</si>
  <si>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</si>
  <si>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</si>
  <si>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</si>
  <si>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</si>
  <si>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</si>
  <si>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</si>
  <si>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</si>
  <si>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</si>
  <si>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</si>
  <si>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</si>
  <si>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</si>
  <si>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</si>
  <si>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</si>
  <si>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</si>
  <si>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</si>
  <si>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</si>
  <si>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</si>
  <si>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</si>
  <si>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</si>
  <si>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</si>
  <si>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</si>
  <si>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</si>
  <si>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</si>
  <si>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</si>
  <si>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</si>
  <si>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</si>
  <si>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</si>
  <si>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</si>
  <si>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</si>
  <si>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</si>
  <si>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</si>
  <si>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</si>
  <si>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</si>
  <si>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</si>
  <si>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</si>
  <si>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</si>
  <si>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</si>
  <si>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</si>
  <si>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</si>
  <si>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</si>
  <si>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</si>
  <si>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</si>
  <si>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</si>
  <si>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</si>
  <si>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</si>
  <si>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</si>
  <si>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</si>
  <si>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</si>
  <si>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</si>
  <si>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</si>
  <si>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</si>
  <si>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</si>
  <si>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</si>
  <si>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</si>
  <si>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</si>
  <si>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</si>
  <si>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</si>
  <si>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</si>
  <si>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</si>
  <si>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</si>
  <si>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</si>
  <si>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</si>
  <si>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</si>
  <si>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</si>
  <si>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</si>
  <si>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</si>
  <si>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</si>
  <si>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</si>
  <si>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</si>
  <si>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</si>
  <si>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</si>
  <si>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</si>
  <si>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</si>
  <si>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</si>
  <si>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</si>
  <si>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</si>
  <si>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</si>
  <si>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</si>
  <si>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</si>
  <si>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</si>
  <si>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</si>
  <si>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</si>
  <si>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</si>
  <si>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</si>
  <si>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</si>
  <si>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</si>
  <si>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</si>
  <si>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</si>
  <si>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</si>
  <si>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</si>
  <si>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</si>
  <si>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</si>
  <si>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</si>
  <si>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</si>
  <si>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</si>
  <si>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</si>
  <si>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</si>
  <si>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</si>
  <si>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</si>
  <si>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</si>
  <si>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</si>
  <si>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</si>
  <si>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</si>
  <si>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</si>
  <si>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</si>
  <si>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</si>
  <si>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</si>
  <si>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</si>
  <si>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</si>
  <si>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</si>
  <si>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</si>
  <si>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</si>
  <si>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</si>
  <si>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</si>
  <si>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</si>
  <si>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</si>
  <si>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</si>
  <si>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</si>
  <si>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</si>
  <si>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</si>
  <si>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</si>
  <si>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</si>
  <si>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</si>
  <si>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</si>
  <si>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</si>
  <si>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</si>
  <si>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</si>
  <si>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</si>
  <si>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</si>
  <si>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</si>
  <si>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</si>
  <si>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</si>
  <si>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</si>
  <si>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</si>
  <si>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</si>
  <si>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</si>
  <si>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</si>
  <si>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</si>
  <si>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</si>
  <si>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</si>
  <si>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</si>
  <si>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</si>
  <si>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</si>
  <si>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</si>
  <si>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</si>
  <si>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</si>
  <si>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</si>
  <si>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</si>
  <si>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</si>
  <si>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</si>
  <si>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</si>
  <si>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</si>
  <si>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</si>
  <si>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</si>
  <si>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</si>
  <si>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</si>
  <si>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</si>
  <si>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</si>
  <si>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</si>
  <si>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</si>
  <si>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</si>
  <si>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</si>
  <si>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</si>
  <si>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</si>
  <si>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</si>
  <si>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</si>
  <si>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</si>
  <si>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</si>
  <si>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</si>
  <si>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</si>
  <si>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</si>
  <si>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</si>
  <si>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</si>
  <si>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</si>
  <si>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</si>
  <si>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</si>
  <si>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</si>
  <si>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</si>
  <si>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</si>
  <si>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</si>
  <si>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</si>
  <si>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</si>
  <si>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</si>
  <si>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</si>
  <si>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</si>
  <si>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</si>
  <si>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</si>
  <si>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</si>
  <si>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</si>
  <si>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</si>
  <si>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</si>
  <si>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</si>
  <si>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</si>
  <si>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</si>
  <si>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</si>
  <si>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</si>
  <si>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</si>
  <si>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</si>
  <si>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</si>
  <si>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</si>
  <si>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</si>
  <si>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</si>
  <si>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</si>
  <si>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</si>
  <si>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</si>
  <si>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</si>
  <si>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</si>
  <si>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</si>
  <si>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</si>
  <si>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</si>
  <si>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</si>
  <si>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</si>
  <si>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</si>
  <si>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</si>
  <si>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</si>
  <si>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</si>
  <si>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</si>
  <si>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</si>
  <si>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</si>
  <si>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</si>
  <si>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</si>
  <si>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</si>
  <si>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</si>
  <si>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</si>
  <si>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</si>
  <si>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</si>
  <si>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</si>
  <si>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</si>
  <si>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</si>
  <si>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</si>
  <si>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</si>
  <si>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</si>
  <si>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</si>
  <si>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</si>
  <si>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</si>
  <si>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</si>
  <si>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</si>
  <si>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</si>
  <si>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</si>
  <si>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</si>
  <si>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</si>
  <si>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</si>
  <si>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</si>
  <si>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</si>
  <si>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</si>
  <si>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</si>
  <si>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</si>
  <si>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</si>
  <si>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</si>
  <si>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</si>
  <si>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</si>
  <si>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</si>
  <si>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</si>
  <si>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</si>
  <si>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</si>
  <si>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</si>
  <si>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</si>
  <si>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</si>
  <si>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</si>
  <si>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</si>
  <si>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</si>
  <si>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</si>
  <si>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</si>
  <si>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</si>
  <si>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</si>
  <si>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</si>
  <si>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</si>
  <si>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</si>
  <si>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</si>
  <si>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</si>
  <si>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</si>
  <si>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</si>
  <si>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</si>
  <si>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</si>
  <si>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</si>
  <si>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</si>
  <si>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</si>
  <si>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</si>
  <si>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</si>
  <si>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</si>
  <si>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</si>
  <si>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</si>
  <si>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</si>
  <si>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</si>
  <si>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</si>
  <si>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</si>
  <si>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</si>
  <si>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</si>
  <si>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</si>
  <si>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</si>
  <si>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</si>
  <si>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</si>
  <si>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</si>
  <si>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</si>
  <si>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</si>
  <si>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</si>
  <si>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</si>
  <si>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</si>
  <si>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</si>
  <si>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</si>
  <si>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</si>
  <si>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</si>
  <si>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</si>
  <si>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</si>
  <si>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</si>
  <si>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</si>
  <si>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</si>
  <si>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</si>
  <si>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</si>
  <si>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</si>
  <si>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</si>
  <si>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</si>
  <si>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</si>
  <si>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</si>
  <si>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</si>
  <si>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</si>
  <si>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</si>
  <si>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</si>
  <si>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</si>
  <si>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</si>
  <si>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</si>
  <si>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</si>
  <si>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</si>
  <si>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</si>
  <si>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</si>
  <si>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</si>
  <si>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</si>
  <si>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</si>
  <si>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</si>
  <si>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</si>
  <si>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</si>
  <si>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</si>
  <si>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</si>
  <si>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</si>
  <si>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</si>
  <si>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</si>
  <si>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</si>
  <si>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</si>
  <si>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</si>
  <si>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</si>
  <si>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</si>
  <si>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</si>
  <si>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</si>
  <si>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</si>
  <si>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</si>
  <si>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</si>
  <si>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</si>
  <si>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</si>
  <si>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</si>
  <si>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</si>
  <si>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</si>
  <si>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</si>
  <si>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</si>
  <si>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</si>
  <si>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</si>
  <si>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</si>
  <si>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</si>
  <si>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</si>
  <si>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</si>
  <si>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</si>
  <si>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</si>
  <si>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</si>
  <si>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</si>
  <si>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</si>
  <si>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</si>
  <si>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</si>
  <si>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</si>
  <si>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</si>
  <si>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</si>
  <si>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</si>
  <si>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</si>
  <si>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</si>
  <si>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</si>
  <si>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</si>
  <si>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</si>
  <si>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</si>
  <si>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</si>
  <si>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</si>
  <si>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</si>
  <si>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</si>
  <si>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</si>
  <si>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</si>
  <si>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</si>
  <si>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</si>
  <si>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</si>
  <si>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</si>
  <si>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</si>
  <si>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</si>
  <si>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</si>
  <si>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</si>
  <si>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</si>
  <si>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</si>
  <si>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</si>
  <si>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</si>
  <si>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</si>
  <si>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</si>
  <si>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</si>
  <si>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</si>
  <si>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</si>
  <si>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</si>
  <si>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</si>
  <si>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</si>
  <si>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</si>
  <si>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</si>
  <si>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</si>
  <si>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</si>
  <si>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</si>
  <si>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</si>
  <si>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</si>
  <si>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</si>
  <si>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</si>
  <si>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</si>
  <si>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</si>
  <si>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</si>
  <si>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</si>
  <si>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</si>
  <si>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</si>
  <si>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</si>
  <si>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</si>
  <si>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</si>
  <si>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</si>
  <si>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</si>
  <si>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</si>
  <si>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</si>
  <si>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</si>
  <si>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</si>
  <si>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</si>
  <si>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</si>
  <si>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</si>
  <si>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</si>
  <si>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</si>
  <si>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</si>
  <si>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</si>
  <si>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</si>
  <si>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</si>
  <si>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</si>
  <si>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</si>
  <si>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</si>
  <si>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</si>
  <si>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</si>
  <si>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</si>
  <si>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</si>
  <si>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</si>
  <si>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</si>
  <si>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</si>
  <si>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</si>
  <si>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</si>
  <si>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</si>
  <si>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</si>
  <si>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</si>
  <si>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</si>
  <si>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</si>
  <si>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</si>
  <si>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</si>
  <si>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</si>
  <si>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</si>
  <si>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</si>
  <si>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</si>
  <si>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</si>
  <si>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</si>
  <si>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</si>
  <si>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</si>
  <si>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</si>
  <si>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</si>
  <si>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</si>
  <si>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</si>
  <si>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</si>
  <si>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</si>
  <si>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</si>
  <si>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</si>
  <si>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</si>
  <si>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</si>
  <si>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</si>
  <si>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</si>
  <si>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</si>
  <si>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</si>
  <si>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</si>
  <si>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</si>
  <si>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</si>
  <si>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</si>
  <si>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</si>
  <si>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</si>
  <si>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</si>
  <si>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</si>
  <si>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</si>
  <si>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</si>
  <si>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</si>
  <si>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</si>
  <si>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</si>
  <si>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</si>
  <si>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</si>
  <si>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</si>
  <si>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</si>
  <si>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</si>
  <si>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</si>
  <si>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</si>
  <si>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</si>
  <si>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</si>
  <si>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</si>
  <si>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</si>
  <si>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</si>
  <si>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</si>
  <si>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</si>
  <si>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</si>
  <si>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</si>
  <si>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</si>
  <si>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</si>
  <si>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</si>
  <si>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</si>
  <si>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</si>
  <si>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</si>
  <si>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</si>
  <si>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</si>
  <si>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</si>
  <si>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</si>
  <si>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</si>
  <si>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</si>
  <si>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</si>
  <si>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</si>
  <si>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</si>
  <si>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</si>
  <si>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</si>
  <si>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</si>
  <si>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</si>
  <si>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</si>
  <si>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</si>
  <si>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</si>
  <si>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</si>
  <si>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</si>
  <si>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</si>
  <si>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</si>
  <si>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</si>
  <si>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</si>
  <si>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</si>
  <si>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</si>
  <si>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</si>
  <si>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</si>
  <si>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</si>
  <si>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</si>
  <si>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</si>
  <si>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</si>
  <si>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</si>
  <si>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</si>
  <si>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</si>
  <si>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</si>
  <si>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</si>
  <si>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</si>
  <si>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</si>
  <si>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</si>
  <si>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</si>
  <si>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</si>
  <si>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</si>
  <si>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</si>
  <si>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</si>
  <si>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</si>
  <si>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</si>
  <si>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</si>
  <si>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</si>
  <si>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</si>
  <si>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</si>
  <si>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</si>
  <si>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</si>
  <si>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</si>
  <si>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</si>
  <si>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</si>
  <si>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</si>
  <si>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</si>
  <si>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</si>
  <si>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</si>
  <si>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</si>
  <si>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</si>
  <si>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</si>
  <si>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</si>
  <si>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</si>
  <si>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</si>
  <si>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</si>
  <si>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</si>
  <si>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</si>
  <si>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</si>
  <si>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</si>
  <si>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</si>
  <si>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</si>
  <si>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</si>
  <si>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</si>
  <si>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</si>
  <si>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</si>
  <si>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</si>
  <si>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</si>
  <si>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</si>
  <si>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</si>
  <si>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</si>
  <si>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</si>
  <si>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</si>
  <si>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</si>
  <si>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</si>
  <si>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</si>
  <si>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</si>
  <si>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</si>
  <si>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</si>
  <si>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</si>
  <si>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</si>
  <si>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</si>
  <si>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</si>
  <si>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</si>
  <si>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</si>
  <si>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</si>
  <si>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</si>
  <si>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</si>
  <si>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</si>
  <si>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</si>
  <si>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</si>
  <si>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</si>
  <si>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</si>
  <si>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</si>
  <si>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</si>
  <si>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</si>
  <si>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</si>
  <si>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</si>
  <si>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</si>
  <si>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</si>
  <si>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</si>
  <si>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</si>
  <si>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</si>
  <si>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</si>
  <si>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</si>
  <si>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</si>
  <si>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</si>
  <si>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</si>
  <si>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</si>
  <si>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</si>
  <si>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</si>
  <si>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</si>
  <si>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</si>
  <si>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</si>
  <si>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</si>
  <si>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</si>
  <si>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</si>
  <si>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</si>
  <si>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</si>
  <si>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</si>
  <si>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</si>
  <si>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</si>
  <si>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</si>
  <si>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</si>
  <si>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</si>
  <si>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</si>
  <si>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</si>
  <si>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</si>
  <si>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</si>
  <si>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</si>
  <si>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</si>
  <si>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</si>
  <si>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</si>
  <si>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</si>
  <si>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</si>
  <si>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</si>
  <si>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</si>
  <si>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</si>
  <si>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</si>
  <si>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</si>
  <si>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</si>
  <si>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</si>
  <si>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</si>
  <si>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</si>
  <si>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</si>
  <si>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</si>
  <si>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</si>
  <si>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</si>
  <si>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</si>
  <si>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</si>
  <si>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</si>
  <si>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</si>
  <si>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</si>
  <si>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</si>
  <si>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</si>
  <si>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</si>
  <si>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</si>
  <si>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</si>
  <si>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</si>
  <si>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</si>
  <si>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</si>
  <si>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</si>
  <si>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</si>
  <si>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</si>
  <si>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</si>
  <si>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</si>
  <si>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</si>
  <si>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</si>
  <si>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</si>
  <si>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</si>
  <si>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</si>
  <si>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</si>
  <si>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</si>
  <si>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</si>
  <si>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</si>
  <si>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</si>
  <si>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</si>
  <si>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</si>
  <si>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</si>
  <si>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</si>
  <si>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</si>
  <si>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</si>
  <si>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</si>
  <si>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</si>
  <si>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</si>
  <si>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</si>
  <si>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</si>
  <si>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</si>
  <si>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</si>
  <si>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</si>
  <si>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</si>
  <si>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</si>
  <si>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</si>
  <si>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</si>
  <si>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</si>
  <si>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</si>
  <si>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</si>
  <si>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</si>
  <si>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</si>
  <si>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</si>
  <si>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</si>
  <si>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</si>
  <si>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</si>
  <si>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</si>
  <si>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</si>
  <si>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</si>
  <si>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</si>
  <si>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</si>
  <si>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</si>
  <si>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</si>
  <si>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</si>
  <si>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</si>
  <si>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</si>
  <si>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</si>
  <si>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</si>
  <si>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</si>
  <si>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</si>
  <si>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</si>
  <si>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</si>
  <si>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</si>
  <si>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</si>
  <si>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</si>
  <si>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</si>
  <si>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</si>
  <si>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</si>
  <si>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</si>
  <si>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</si>
  <si>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</si>
  <si>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</si>
  <si>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</si>
  <si>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</si>
  <si>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</si>
  <si>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</si>
  <si>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</si>
  <si>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</si>
  <si>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</si>
  <si>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</si>
  <si>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</si>
  <si>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</si>
  <si>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</si>
  <si>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</si>
  <si>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</si>
  <si>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</si>
  <si>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</si>
  <si>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</si>
  <si>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</si>
  <si>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</si>
  <si>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</si>
  <si>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</si>
  <si>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</si>
  <si>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</si>
  <si>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</si>
  <si>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</si>
  <si>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</si>
  <si>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</si>
  <si>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</si>
  <si>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</si>
  <si>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</si>
  <si>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</si>
  <si>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</si>
  <si>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</si>
  <si>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</si>
  <si>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</si>
  <si>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</si>
  <si>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</si>
  <si>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</si>
  <si>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</si>
  <si>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</si>
  <si>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</si>
  <si>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</si>
  <si>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</si>
  <si>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</si>
  <si>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</si>
  <si>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</si>
  <si>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</si>
  <si>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</si>
  <si>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</si>
  <si>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</si>
  <si>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</si>
  <si>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</si>
  <si>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</si>
  <si>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</si>
  <si>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</si>
  <si>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</si>
  <si>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</si>
  <si>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</si>
  <si>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</si>
  <si>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</si>
  <si>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</si>
  <si>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</si>
  <si>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</si>
  <si>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</si>
  <si>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</si>
  <si>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</si>
  <si>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</si>
  <si>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</si>
  <si>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</si>
  <si>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</si>
  <si>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</si>
  <si>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</si>
  <si>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</si>
  <si>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</si>
  <si>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</si>
  <si>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</si>
  <si>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</si>
  <si>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</si>
  <si>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</si>
  <si>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</si>
  <si>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</si>
  <si>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</si>
  <si>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</si>
  <si>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</si>
  <si>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</si>
  <si>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</si>
  <si>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</si>
  <si>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</si>
  <si>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</si>
  <si>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</si>
  <si>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</si>
  <si>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</si>
  <si>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</si>
  <si>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</si>
  <si>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</si>
  <si>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</si>
  <si>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</si>
  <si>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</si>
  <si>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</si>
  <si>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</si>
  <si>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</si>
  <si>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</si>
  <si>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</si>
  <si>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</si>
  <si>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</si>
  <si>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</si>
  <si>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</si>
  <si>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</si>
  <si>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</si>
  <si>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</si>
  <si>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</si>
  <si>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</si>
  <si>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</si>
  <si>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</si>
  <si>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</si>
  <si>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</si>
  <si>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</si>
  <si>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</si>
  <si>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</si>
  <si>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</si>
  <si>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</si>
  <si>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</si>
  <si>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</si>
  <si>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</si>
  <si>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</si>
  <si>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</si>
  <si>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</si>
  <si>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</si>
  <si>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</si>
  <si>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</si>
  <si>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</si>
  <si>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</si>
  <si>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</si>
  <si>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</si>
  <si>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</si>
  <si>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</si>
  <si>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</si>
  <si>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</si>
  <si>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</si>
  <si>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</si>
  <si>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</si>
  <si>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</si>
  <si>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</si>
  <si>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</si>
  <si>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</si>
  <si>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</si>
  <si>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</si>
  <si>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</si>
  <si>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</si>
  <si>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</si>
  <si>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</si>
  <si>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</si>
  <si>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</si>
  <si>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</si>
  <si>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</si>
  <si>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</si>
  <si>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</si>
  <si>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</si>
  <si>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</si>
  <si>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</si>
  <si>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</si>
  <si>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</si>
  <si>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</si>
  <si>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</si>
  <si>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</si>
  <si>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</si>
  <si>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</si>
  <si>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</si>
  <si>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</si>
  <si>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</si>
  <si>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</si>
  <si>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</si>
  <si>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</si>
  <si>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</si>
  <si>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</si>
  <si>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</si>
  <si>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</si>
  <si>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</si>
  <si>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</si>
  <si>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</si>
  <si>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</si>
  <si>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</si>
  <si>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</si>
  <si>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</si>
  <si>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</si>
  <si>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</si>
  <si>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</si>
  <si>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</si>
  <si>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</si>
  <si>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</si>
  <si>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</si>
  <si>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</si>
  <si>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</si>
  <si>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</si>
  <si>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</si>
  <si>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</si>
  <si>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</si>
  <si>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</si>
  <si>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</si>
  <si>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</si>
  <si>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</si>
  <si>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</si>
  <si>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</si>
  <si>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</si>
  <si>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</si>
  <si>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</si>
  <si>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</si>
  <si>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</si>
  <si>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</si>
  <si>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</si>
  <si>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</si>
  <si>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</si>
  <si>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</si>
  <si>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</si>
  <si>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</si>
  <si>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</si>
  <si>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</si>
  <si>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</si>
  <si>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</si>
  <si>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</si>
  <si>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</si>
  <si>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</si>
  <si>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</si>
  <si>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</si>
  <si>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</si>
  <si>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</si>
  <si>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</si>
  <si>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</si>
  <si>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</si>
  <si>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</si>
  <si>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</si>
  <si>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</si>
  <si>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</si>
  <si>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</si>
  <si>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</si>
  <si>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</si>
  <si>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</si>
  <si>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</si>
  <si>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</si>
  <si>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</si>
  <si>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</si>
  <si>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</si>
  <si>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</si>
  <si>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</si>
  <si>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</si>
  <si>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</si>
  <si>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</si>
  <si>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</si>
  <si>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</si>
  <si>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</si>
  <si>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</si>
  <si>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</si>
  <si>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</si>
  <si>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</si>
  <si>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</si>
  <si>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</si>
  <si>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</si>
  <si>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</si>
  <si>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</si>
  <si>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</si>
  <si>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</si>
  <si>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</si>
  <si>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</si>
  <si>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</si>
  <si>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</si>
  <si>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</si>
  <si>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</si>
  <si>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</si>
  <si>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</si>
  <si>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</si>
  <si>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</si>
  <si>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</si>
  <si>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</si>
  <si>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</si>
  <si>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</si>
  <si>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</si>
  <si>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</si>
  <si>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</si>
  <si>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</si>
  <si>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</si>
  <si>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</si>
  <si>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</si>
  <si>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</si>
  <si>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</si>
  <si>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</si>
  <si>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</si>
  <si>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</si>
  <si>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</si>
  <si>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</si>
  <si>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</si>
  <si>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</si>
  <si>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</si>
  <si>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</si>
  <si>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</si>
  <si>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</si>
  <si>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</si>
  <si>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</si>
  <si>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</si>
  <si>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</si>
  <si>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</si>
  <si>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</si>
  <si>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</si>
  <si>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</si>
  <si>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</si>
  <si>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</si>
  <si>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</si>
  <si>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</si>
  <si>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</si>
  <si>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</si>
  <si>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</si>
  <si>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</si>
  <si>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</si>
  <si>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</si>
  <si>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</si>
  <si>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</si>
  <si>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</si>
  <si>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</si>
  <si>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</si>
  <si>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</si>
  <si>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</si>
  <si>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</si>
  <si>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</si>
  <si>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</si>
  <si>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</si>
  <si>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</si>
  <si>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</si>
  <si>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</si>
  <si>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</si>
  <si>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</si>
  <si>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</si>
  <si>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</si>
  <si>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</si>
  <si>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</si>
  <si>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</si>
  <si>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</si>
  <si>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</si>
  <si>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</si>
  <si>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</si>
  <si>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</si>
  <si>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</si>
  <si>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</si>
  <si>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</si>
  <si>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</si>
  <si>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</si>
  <si>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</si>
  <si>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</si>
  <si>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</si>
  <si>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</si>
  <si>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</si>
  <si>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</si>
  <si>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</si>
  <si>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</si>
  <si>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</si>
  <si>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</si>
  <si>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</si>
  <si>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</si>
  <si>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</si>
  <si>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</si>
  <si>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</si>
  <si>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</si>
  <si>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</si>
  <si>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</si>
  <si>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</si>
  <si>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</si>
  <si>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</si>
  <si>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</si>
  <si>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</si>
  <si>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</si>
  <si>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</si>
  <si>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</si>
  <si>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</si>
  <si>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</si>
  <si>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</si>
  <si>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</si>
  <si>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</si>
  <si>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</si>
  <si>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</si>
  <si>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</si>
  <si>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</si>
  <si>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</si>
  <si>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</si>
  <si>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</si>
  <si>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</si>
  <si>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</si>
  <si>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</si>
  <si>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</si>
  <si>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</si>
  <si>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</si>
  <si>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</si>
  <si>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</si>
  <si>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</si>
  <si>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</si>
  <si>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</si>
  <si>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</si>
  <si>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</si>
  <si>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</si>
  <si>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</si>
  <si>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</si>
  <si>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</si>
  <si>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</si>
  <si>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</si>
  <si>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</si>
  <si>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</si>
  <si>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</si>
  <si>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</si>
  <si>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</si>
  <si>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</si>
  <si>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</si>
  <si>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</si>
  <si>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</si>
  <si>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</si>
  <si>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</si>
  <si>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</si>
  <si>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</si>
  <si>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</si>
  <si>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</si>
  <si>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</si>
  <si>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</si>
  <si>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</si>
  <si>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</si>
  <si>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</si>
  <si>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</si>
  <si>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</si>
  <si>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</si>
  <si>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</si>
  <si>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</si>
  <si>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</si>
  <si>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</si>
  <si>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</si>
  <si>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</si>
  <si>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</si>
  <si>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</si>
  <si>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</si>
  <si>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</si>
  <si>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</si>
  <si>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</si>
  <si>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</si>
  <si>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</si>
  <si>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</si>
  <si>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</si>
  <si>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</si>
  <si>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</si>
  <si>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</si>
  <si>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</si>
  <si>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</si>
  <si>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</si>
  <si>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</si>
  <si>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</si>
  <si>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</si>
  <si>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</si>
  <si>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</si>
  <si>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</si>
  <si>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</si>
  <si>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</si>
  <si>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</si>
  <si>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</si>
  <si>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</si>
  <si>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</si>
  <si>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</si>
  <si>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</si>
  <si>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</si>
  <si>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</si>
  <si>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</si>
  <si>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</si>
  <si>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</si>
  <si>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</si>
  <si>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</si>
  <si>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</si>
  <si>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</si>
  <si>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</si>
  <si>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</si>
  <si>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</si>
  <si>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</si>
  <si>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</si>
  <si>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</si>
  <si>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</si>
  <si>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</si>
  <si>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</si>
  <si>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</si>
  <si>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</si>
  <si>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</si>
  <si>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</si>
  <si>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</si>
  <si>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</si>
  <si>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</si>
  <si>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</si>
  <si>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</si>
  <si>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</si>
  <si>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</si>
  <si>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</si>
  <si>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</si>
  <si>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</si>
  <si>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</si>
  <si>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</si>
  <si>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</si>
  <si>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</si>
  <si>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</si>
  <si>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</si>
  <si>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</si>
  <si>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</si>
  <si>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</si>
  <si>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</si>
  <si>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</si>
  <si>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</si>
  <si>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</si>
  <si>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</si>
  <si>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</si>
  <si>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</si>
  <si>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</si>
  <si>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</si>
  <si>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</si>
  <si>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</si>
  <si>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</si>
  <si>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</si>
  <si>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</si>
  <si>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</si>
  <si>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</si>
  <si>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</si>
  <si>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</si>
  <si>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</si>
  <si>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</si>
  <si>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</si>
  <si>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</si>
  <si>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</si>
  <si>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</si>
  <si>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</si>
  <si>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</si>
  <si>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</si>
  <si>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</si>
  <si>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</si>
  <si>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</si>
  <si>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</si>
  <si>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</si>
  <si>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</si>
  <si>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</si>
  <si>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</si>
  <si>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</si>
  <si>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</si>
  <si>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</si>
  <si>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</si>
  <si>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</si>
  <si>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</si>
  <si>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</si>
  <si>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</si>
  <si>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</si>
  <si>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</si>
  <si>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</si>
  <si>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</si>
  <si>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</si>
  <si>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</si>
  <si>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</si>
  <si>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</si>
  <si>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</si>
  <si>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</si>
  <si>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</si>
  <si>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</si>
  <si>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</si>
  <si>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</si>
  <si>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</si>
  <si>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</si>
  <si>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</si>
  <si>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</si>
  <si>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</si>
  <si>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</si>
  <si>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</si>
  <si>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</si>
  <si>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</si>
  <si>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</si>
  <si>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</si>
  <si>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</si>
  <si>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</si>
  <si>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</si>
  <si>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</si>
  <si>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</si>
  <si>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</si>
  <si>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</si>
  <si>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</si>
  <si>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</si>
  <si>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</si>
  <si>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</si>
  <si>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</si>
  <si>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</si>
  <si>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</si>
  <si>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</si>
  <si>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</si>
  <si>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</si>
  <si>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</si>
  <si>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</si>
  <si>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</si>
  <si>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</si>
  <si>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</si>
  <si>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</si>
  <si>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</si>
  <si>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</si>
  <si>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</si>
  <si>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</si>
  <si>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</si>
  <si>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</si>
  <si>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</si>
  <si>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</si>
  <si>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</si>
  <si>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</si>
  <si>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</si>
  <si>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</si>
  <si>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</si>
  <si>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</si>
  <si>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</si>
  <si>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</si>
  <si>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</si>
  <si>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</si>
  <si>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</si>
  <si>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</si>
  <si>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</si>
  <si>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</si>
  <si>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</si>
  <si>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</si>
  <si>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</si>
  <si>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</si>
  <si>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</si>
  <si>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</si>
  <si>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</si>
  <si>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</si>
  <si>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</si>
  <si>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</si>
  <si>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</si>
  <si>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</si>
  <si>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</si>
  <si>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</si>
  <si>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</si>
  <si>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</si>
  <si>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</si>
  <si>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</si>
  <si>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</si>
  <si>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</si>
  <si>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</si>
  <si>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</si>
  <si>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</si>
  <si>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</si>
  <si>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</si>
  <si>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</si>
  <si>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</si>
  <si>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</si>
  <si>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</si>
  <si>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</si>
  <si>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</si>
  <si>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</si>
  <si>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</si>
  <si>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</si>
  <si>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</si>
  <si>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</si>
  <si>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</si>
  <si>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</si>
  <si>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</si>
  <si>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</si>
  <si>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</si>
  <si>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</si>
  <si>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</si>
  <si>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</si>
  <si>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</si>
  <si>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</si>
  <si>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</si>
  <si>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</si>
  <si>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</si>
  <si>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</si>
  <si>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</si>
  <si>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</si>
  <si>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</si>
  <si>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</si>
  <si>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</si>
  <si>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</si>
  <si>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</si>
  <si>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</si>
  <si>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</si>
  <si>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</si>
  <si>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</si>
  <si>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</si>
  <si>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</si>
  <si>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</si>
  <si>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</si>
  <si>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</si>
  <si>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</si>
  <si>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</si>
  <si>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</si>
  <si>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</si>
  <si>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</si>
  <si>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</si>
  <si>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</si>
  <si>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</si>
  <si>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</si>
  <si>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</si>
  <si>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</si>
  <si>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</si>
  <si>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</si>
  <si>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</si>
  <si>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</si>
  <si>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</si>
  <si>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</si>
  <si>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</si>
  <si>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</si>
  <si>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</si>
  <si>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</si>
  <si>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</si>
  <si>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</si>
  <si>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</si>
  <si>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</si>
  <si>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</si>
  <si>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</si>
  <si>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</si>
  <si>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</si>
  <si>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</si>
  <si>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</si>
  <si>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</si>
  <si>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</si>
  <si>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</si>
  <si>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</si>
  <si>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</si>
  <si>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</si>
  <si>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</si>
  <si>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</si>
  <si>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</si>
  <si>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</si>
  <si>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</si>
  <si>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</si>
  <si>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</si>
  <si>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</si>
  <si>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</si>
  <si>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</si>
  <si>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</si>
  <si>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</si>
  <si>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</si>
  <si>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</si>
  <si>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</si>
  <si>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</si>
  <si>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</si>
  <si>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</si>
  <si>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</si>
  <si>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</si>
  <si>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</si>
  <si>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</si>
  <si>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</si>
  <si>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</si>
  <si>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</si>
  <si>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</si>
  <si>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</si>
  <si>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</si>
  <si>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</si>
  <si>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</si>
  <si>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</si>
  <si>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</si>
  <si>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</si>
  <si>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</si>
  <si>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</si>
  <si>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</si>
  <si>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</si>
  <si>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</si>
  <si>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</si>
  <si>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</si>
  <si>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</si>
  <si>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</si>
  <si>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</si>
  <si>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</si>
  <si>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</si>
  <si>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</si>
  <si>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</si>
  <si>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</si>
  <si>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</si>
  <si>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</si>
  <si>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</si>
  <si>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</si>
  <si>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</si>
  <si>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</si>
  <si>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</si>
  <si>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</si>
  <si>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</si>
  <si>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</si>
  <si>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</si>
  <si>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</si>
  <si>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</si>
  <si>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</si>
  <si>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</si>
  <si>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</si>
  <si>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</si>
  <si>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</si>
  <si>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</si>
  <si>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</si>
  <si>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</si>
  <si>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</si>
  <si>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</si>
  <si>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</si>
  <si>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</si>
  <si>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</si>
  <si>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</si>
  <si>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</si>
  <si>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</si>
  <si>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</si>
  <si>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</si>
  <si>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</si>
  <si>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</si>
  <si>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</si>
  <si>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</si>
  <si>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</si>
  <si>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</si>
  <si>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</si>
  <si>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</si>
  <si>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</si>
  <si>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</si>
  <si>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</si>
  <si>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</si>
  <si>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</si>
  <si>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</si>
  <si>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</si>
  <si>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</si>
  <si>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</si>
  <si>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</si>
  <si>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</si>
  <si>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</si>
  <si>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</si>
  <si>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</si>
  <si>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</si>
  <si>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</si>
  <si>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</si>
  <si>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</si>
  <si>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</si>
  <si>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</si>
  <si>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</si>
  <si>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</si>
  <si>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</si>
  <si>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</si>
  <si>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</si>
  <si>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</si>
  <si>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</si>
  <si>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</si>
  <si>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</si>
  <si>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</si>
  <si>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</si>
  <si>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</si>
  <si>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</si>
  <si>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</si>
  <si>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</si>
  <si>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</si>
  <si>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</si>
  <si>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</si>
  <si>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</si>
  <si>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</si>
  <si>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</si>
  <si>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</si>
  <si>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</si>
  <si>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</si>
  <si>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</si>
  <si>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</si>
  <si>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</si>
  <si>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</si>
  <si>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</si>
  <si>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</si>
  <si>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</si>
  <si>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</si>
  <si>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</si>
  <si>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</si>
  <si>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</si>
  <si>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</si>
  <si>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</si>
  <si>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</si>
  <si>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</si>
  <si>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</si>
  <si>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</si>
  <si>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</si>
  <si>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</si>
  <si>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</si>
  <si>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</si>
  <si>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</si>
  <si>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</si>
  <si>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</si>
  <si>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</si>
  <si>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</si>
  <si>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</si>
  <si>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</si>
  <si>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</si>
  <si>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</si>
  <si>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</si>
  <si>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</si>
  <si>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</si>
  <si>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</si>
  <si>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</si>
  <si>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</si>
  <si>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</si>
  <si>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</si>
  <si>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</si>
  <si>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</si>
  <si>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</si>
  <si>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</si>
  <si>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</si>
  <si>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</si>
  <si>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</si>
  <si>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</si>
  <si>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</si>
  <si>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</si>
  <si>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</si>
  <si>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</si>
  <si>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</si>
  <si>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</si>
  <si>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</si>
  <si>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</si>
  <si>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</si>
  <si>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</si>
  <si>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</si>
  <si>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</si>
  <si>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</si>
  <si>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</si>
  <si>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</si>
  <si>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</si>
  <si>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</si>
  <si>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</si>
  <si>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</si>
  <si>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</si>
  <si>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</si>
  <si>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</si>
  <si>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</si>
  <si>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</si>
  <si>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</si>
  <si>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</si>
  <si>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</si>
  <si>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</si>
  <si>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</si>
  <si>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</si>
  <si>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</si>
  <si>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</si>
  <si>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</si>
  <si>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</si>
  <si>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</si>
  <si>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</si>
  <si>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</si>
  <si>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</si>
  <si>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</si>
  <si>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</si>
  <si>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</si>
  <si>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</si>
  <si>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</si>
  <si>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</si>
  <si>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</si>
  <si>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</si>
  <si>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</si>
  <si>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</si>
  <si>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</si>
  <si>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</si>
  <si>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</si>
  <si>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</si>
  <si>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</si>
  <si>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</si>
  <si>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</si>
  <si>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</si>
  <si>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</si>
  <si>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</si>
  <si>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</si>
  <si>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</si>
  <si>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</si>
  <si>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</si>
  <si>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</si>
  <si>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</si>
  <si>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</si>
  <si>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</si>
  <si>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</si>
  <si>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</si>
  <si>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</si>
  <si>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</si>
  <si>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</si>
  <si>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</si>
  <si>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</si>
  <si>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</si>
  <si>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</si>
  <si>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</si>
  <si>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</si>
  <si>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</si>
  <si>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</si>
  <si>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</si>
  <si>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</si>
  <si>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</si>
  <si>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</si>
  <si>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</si>
  <si>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</si>
  <si>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</si>
  <si>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</si>
  <si>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</si>
  <si>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</si>
  <si>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</si>
  <si>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</si>
  <si>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</si>
  <si>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</si>
  <si>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</si>
  <si>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</si>
  <si>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</si>
  <si>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</si>
  <si>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</si>
  <si>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</si>
  <si>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</si>
  <si>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</si>
  <si>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</si>
  <si>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</si>
  <si>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</si>
  <si>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</si>
  <si>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</si>
  <si>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</si>
  <si>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</si>
  <si>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</si>
  <si>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</si>
  <si>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</si>
  <si>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</si>
  <si>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</si>
  <si>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</si>
  <si>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</si>
  <si>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</si>
  <si>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</si>
  <si>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</si>
  <si>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</si>
  <si>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</si>
  <si>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</si>
  <si>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</si>
  <si>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</si>
  <si>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</si>
  <si>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</si>
  <si>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</si>
  <si>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</si>
  <si>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</si>
  <si>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</si>
  <si>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</si>
  <si>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</si>
  <si>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</si>
  <si>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</si>
  <si>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</si>
  <si>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</si>
  <si>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</si>
  <si>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</si>
  <si>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</si>
  <si>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</si>
  <si>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</si>
  <si>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</si>
  <si>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</si>
  <si>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</si>
  <si>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</si>
  <si>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</si>
  <si>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</si>
  <si>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</si>
  <si>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</si>
  <si>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</si>
  <si>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</si>
  <si>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</si>
  <si>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</si>
  <si>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</si>
  <si>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</si>
  <si>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</si>
  <si>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</si>
  <si>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</si>
  <si>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</si>
  <si>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</si>
  <si>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</si>
  <si>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</si>
  <si>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</si>
  <si>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</si>
  <si>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</si>
  <si>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</si>
  <si>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</si>
  <si>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</si>
  <si>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</si>
  <si>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</si>
  <si>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</si>
  <si>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</si>
  <si>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</si>
  <si>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</si>
  <si>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</si>
  <si>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</si>
  <si>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</si>
  <si>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</si>
  <si>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</si>
  <si>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</si>
  <si>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</si>
  <si>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</si>
  <si>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</si>
  <si>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</si>
  <si>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</si>
  <si>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</si>
  <si>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</si>
  <si>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</si>
  <si>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</si>
  <si>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</si>
  <si>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</si>
  <si>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</si>
  <si>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</si>
  <si>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</si>
  <si>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</si>
  <si>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</si>
  <si>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</si>
  <si>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</si>
  <si>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</si>
  <si>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</si>
  <si>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</si>
  <si>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</si>
  <si>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</si>
  <si>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</si>
  <si>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</si>
  <si>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</si>
  <si>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</si>
  <si>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</si>
  <si>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</si>
  <si>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</si>
  <si>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</si>
  <si>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</si>
  <si>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</si>
  <si>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</si>
  <si>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</si>
  <si>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</si>
  <si>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</si>
  <si>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</si>
  <si>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</si>
  <si>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</si>
  <si>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</si>
  <si>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</si>
  <si>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</si>
  <si>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</si>
  <si>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</si>
  <si>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</si>
  <si>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</si>
  <si>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</si>
  <si>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</si>
  <si>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</si>
  <si>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</si>
  <si>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</si>
  <si>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</si>
  <si>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</si>
  <si>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</si>
  <si>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</si>
  <si>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</si>
  <si>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</si>
  <si>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</si>
  <si>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</si>
  <si>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</si>
  <si>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</si>
  <si>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</si>
  <si>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</si>
  <si>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</si>
  <si>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</si>
  <si>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</si>
  <si>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</si>
  <si>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</si>
  <si>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</si>
  <si>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</si>
  <si>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</si>
  <si>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</si>
  <si>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</si>
  <si>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</si>
  <si>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</si>
  <si>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</si>
  <si>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</si>
  <si>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</si>
  <si>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</si>
  <si>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</si>
  <si>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</si>
  <si>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</si>
  <si>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</si>
  <si>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</si>
  <si>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</si>
  <si>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</si>
  <si>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</si>
  <si>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</si>
  <si>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</si>
  <si>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</si>
  <si>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</si>
  <si>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</si>
  <si>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</si>
  <si>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</si>
  <si>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</si>
  <si>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</si>
  <si>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</si>
  <si>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</si>
  <si>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</si>
  <si>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</si>
  <si>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</si>
  <si>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</si>
  <si>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</si>
  <si>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</si>
  <si>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</si>
  <si>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</si>
  <si>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</si>
  <si>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</si>
  <si>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</si>
  <si>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</si>
  <si>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</si>
  <si>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</si>
  <si>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</si>
  <si>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</si>
  <si>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</si>
  <si>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</si>
  <si>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</si>
  <si>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</si>
  <si>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</si>
  <si>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</si>
  <si>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</si>
  <si>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</si>
  <si>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</si>
  <si>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</si>
  <si>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</si>
  <si>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</si>
  <si>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</si>
  <si>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</si>
  <si>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</si>
  <si>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</si>
  <si>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</si>
  <si>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</si>
  <si>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</si>
  <si>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</si>
  <si>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</si>
  <si>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</si>
  <si>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</si>
  <si>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</si>
  <si>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</si>
  <si>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</si>
  <si>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</si>
  <si>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</si>
  <si>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</si>
  <si>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</si>
  <si>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</si>
  <si>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</si>
  <si>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</si>
  <si>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</si>
  <si>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</si>
  <si>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</si>
  <si>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</si>
  <si>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</si>
  <si>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</si>
  <si>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</si>
  <si>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</si>
  <si>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</si>
  <si>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</si>
  <si>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</si>
  <si>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</si>
  <si>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</si>
  <si>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</si>
  <si>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</si>
  <si>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</si>
  <si>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</si>
  <si>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</si>
  <si>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</si>
  <si>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</si>
  <si>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</si>
  <si>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</si>
  <si>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</si>
  <si>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</si>
  <si>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</si>
  <si>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</si>
  <si>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</si>
  <si>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</si>
  <si>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</si>
  <si>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</si>
  <si>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</si>
  <si>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</si>
  <si>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</si>
  <si>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</si>
  <si>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</si>
  <si>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</si>
  <si>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</si>
  <si>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</si>
  <si>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</si>
  <si>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</si>
  <si>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</si>
  <si>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</si>
  <si>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</si>
  <si>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</si>
  <si>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</si>
  <si>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</si>
  <si>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</si>
  <si>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</si>
  <si>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</si>
  <si>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</si>
  <si>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</si>
  <si>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</si>
  <si>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</si>
  <si>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</si>
  <si>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</si>
  <si>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</si>
  <si>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</si>
  <si>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</si>
  <si>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</si>
  <si>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</si>
  <si>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</si>
  <si>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</si>
  <si>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</si>
  <si>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</si>
  <si>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</si>
  <si>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</si>
  <si>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</si>
  <si>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</si>
  <si>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</si>
  <si>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</si>
  <si>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</si>
  <si>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</si>
  <si>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</si>
  <si>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</si>
  <si>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</si>
  <si>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</si>
  <si>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</si>
  <si>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</si>
  <si>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</si>
  <si>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</si>
  <si>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</si>
  <si>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</si>
  <si>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</si>
  <si>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</si>
  <si>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</si>
  <si>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</si>
  <si>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</si>
  <si>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</si>
  <si>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</si>
  <si>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</si>
  <si>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</si>
  <si>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</si>
  <si>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</si>
  <si>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</si>
  <si>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</si>
  <si>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</si>
  <si>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</si>
  <si>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</si>
  <si>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</si>
  <si>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</si>
  <si>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</si>
  <si>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</si>
  <si>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</si>
  <si>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</si>
  <si>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</si>
  <si>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</si>
  <si>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</si>
  <si>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</si>
  <si>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</si>
  <si>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</si>
  <si>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</si>
  <si>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</si>
  <si>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</si>
  <si>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</si>
  <si>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</si>
  <si>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</si>
  <si>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</si>
  <si>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</si>
  <si>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</si>
  <si>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</si>
  <si>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</si>
  <si>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</si>
  <si>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</si>
  <si>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</si>
  <si>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</si>
  <si>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</si>
  <si>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</si>
  <si>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</si>
  <si>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</si>
  <si>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</si>
  <si>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</si>
  <si>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</si>
  <si>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</si>
  <si>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</si>
  <si>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</si>
  <si>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</si>
  <si>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</si>
  <si>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</si>
  <si>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</si>
  <si>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</si>
  <si>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</si>
  <si>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</si>
  <si>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</si>
  <si>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</si>
  <si>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</si>
  <si>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</si>
  <si>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</si>
  <si>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</si>
  <si>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</si>
  <si>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</si>
  <si>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</si>
  <si>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</si>
  <si>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</si>
  <si>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</si>
  <si>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</si>
  <si>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</si>
  <si>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</si>
  <si>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</si>
  <si>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</si>
  <si>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</si>
  <si>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</si>
  <si>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</si>
  <si>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</si>
  <si>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</si>
  <si>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</si>
  <si>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</si>
  <si>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</si>
  <si>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</si>
  <si>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</si>
  <si>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</si>
  <si>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</si>
  <si>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</si>
  <si>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</si>
  <si>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</si>
  <si>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</si>
  <si>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</si>
  <si>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</si>
  <si>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</si>
  <si>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</si>
  <si>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</si>
  <si>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</si>
  <si>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</si>
  <si>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</si>
  <si>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</si>
  <si>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</si>
  <si>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</si>
  <si>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</si>
  <si>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</si>
  <si>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</si>
  <si>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</si>
  <si>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</si>
  <si>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</si>
  <si>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</si>
  <si>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</si>
  <si>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</si>
  <si>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</si>
  <si>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</si>
  <si>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</si>
  <si>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</si>
  <si>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</si>
  <si>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</si>
  <si>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</si>
  <si>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</si>
  <si>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</si>
  <si>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</si>
  <si>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</si>
  <si>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</si>
  <si>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</si>
  <si>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</si>
  <si>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</si>
  <si>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</si>
  <si>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</si>
  <si>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</si>
  <si>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</si>
  <si>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</si>
  <si>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</si>
  <si>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</si>
  <si>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</si>
  <si>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</si>
  <si>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</si>
  <si>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</si>
  <si>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</si>
  <si>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</si>
  <si>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</si>
  <si>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</si>
  <si>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</si>
  <si>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</si>
  <si>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</si>
  <si>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</si>
  <si>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</si>
  <si>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</si>
  <si>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</si>
  <si>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</si>
  <si>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</si>
  <si>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</si>
  <si>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</si>
  <si>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</si>
  <si>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</si>
  <si>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</si>
  <si>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</si>
  <si>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</si>
  <si>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</si>
  <si>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</si>
  <si>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</si>
  <si>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</si>
  <si>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</si>
  <si>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</si>
  <si>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</si>
  <si>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</si>
  <si>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</si>
  <si>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</si>
  <si>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</si>
  <si>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</si>
  <si>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</si>
  <si>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</si>
  <si>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</si>
  <si>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</si>
  <si>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</si>
  <si>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</si>
  <si>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</si>
  <si>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</si>
  <si>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</si>
  <si>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</si>
  <si>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</si>
  <si>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</si>
  <si>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</si>
  <si>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</si>
  <si>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</si>
  <si>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</si>
  <si>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</si>
  <si>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</si>
  <si>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</si>
  <si>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</si>
  <si>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</si>
  <si>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</si>
  <si>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</si>
  <si>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</si>
  <si>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</si>
  <si>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</si>
  <si>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</si>
  <si>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</si>
  <si>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</si>
  <si>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</si>
  <si>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</si>
  <si>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</si>
  <si>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</si>
  <si>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</si>
  <si>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</si>
  <si>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</si>
  <si>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</si>
  <si>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</si>
  <si>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</si>
  <si>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</si>
  <si>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</si>
  <si>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</si>
  <si>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</si>
  <si>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</si>
  <si>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</si>
  <si>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</si>
  <si>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</si>
  <si>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</si>
  <si>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</si>
  <si>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</si>
  <si>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</si>
  <si>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</si>
  <si>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</si>
  <si>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</si>
  <si>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</si>
  <si>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</si>
  <si>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</si>
  <si>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</si>
  <si>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</si>
  <si>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</si>
  <si>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</si>
  <si>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</si>
  <si>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</si>
  <si>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</si>
  <si>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</si>
  <si>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</si>
  <si>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</si>
  <si>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</si>
  <si>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</si>
  <si>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</si>
  <si>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</si>
  <si>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</si>
  <si>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</si>
  <si>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</si>
  <si>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</si>
  <si>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</si>
  <si>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</si>
  <si>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</si>
  <si>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</si>
  <si>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</si>
  <si>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</si>
  <si>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</si>
  <si>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</si>
  <si>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</si>
  <si>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</si>
  <si>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</si>
  <si>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</si>
  <si>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</si>
  <si>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</si>
  <si>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</si>
  <si>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</si>
  <si>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</si>
  <si>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</si>
  <si>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</si>
  <si>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</si>
  <si>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</si>
  <si>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</si>
  <si>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</si>
  <si>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</si>
  <si>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</si>
  <si>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</si>
  <si>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</si>
  <si>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</si>
  <si>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</si>
  <si>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</si>
  <si>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</si>
  <si>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</si>
  <si>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</si>
  <si>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</si>
  <si>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</si>
  <si>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</si>
  <si>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</si>
  <si>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</si>
  <si>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</si>
  <si>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</si>
  <si>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</si>
  <si>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</si>
  <si>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</si>
  <si>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</si>
  <si>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</si>
  <si>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</si>
  <si>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</si>
  <si>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</si>
  <si>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</si>
  <si>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</si>
  <si>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</si>
  <si>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</si>
  <si>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</si>
  <si>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</si>
  <si>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</si>
  <si>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</si>
  <si>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</si>
  <si>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</si>
  <si>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</si>
  <si>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</si>
  <si>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</si>
  <si>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</si>
  <si>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</si>
  <si>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</si>
  <si>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</si>
  <si>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</si>
  <si>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</si>
  <si>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</si>
  <si>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</si>
  <si>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</si>
  <si>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</si>
  <si>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</si>
  <si>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</si>
  <si>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</si>
  <si>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</si>
  <si>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</si>
  <si>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</si>
  <si>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</si>
  <si>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</si>
  <si>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</si>
  <si>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</si>
  <si>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</si>
  <si>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</si>
  <si>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</si>
  <si>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</si>
  <si>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</si>
  <si>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</si>
  <si>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</si>
  <si>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</si>
  <si>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</si>
  <si>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</si>
  <si>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</si>
  <si>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</si>
  <si>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</si>
  <si>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</si>
  <si>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</si>
  <si>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</si>
  <si>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</si>
  <si>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</si>
  <si>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</si>
  <si>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</si>
  <si>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</si>
  <si>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</si>
  <si>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</si>
  <si>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</si>
  <si>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</si>
  <si>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</si>
  <si>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</si>
  <si>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</si>
  <si>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</si>
  <si>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</si>
  <si>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</si>
  <si>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</si>
  <si>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</si>
  <si>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</si>
  <si>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</si>
  <si>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</si>
  <si>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</si>
  <si>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</si>
  <si>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</si>
  <si>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</si>
  <si>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</si>
  <si>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</si>
  <si>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</si>
  <si>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</si>
  <si>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</si>
  <si>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</si>
  <si>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</si>
  <si>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</si>
  <si>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</si>
  <si>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</si>
  <si>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</si>
  <si>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</si>
  <si>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</si>
  <si>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</si>
  <si>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</si>
  <si>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</si>
  <si>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</si>
  <si>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</si>
  <si>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</si>
  <si>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</si>
  <si>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</si>
  <si>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</si>
  <si>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</si>
  <si>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</si>
  <si>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</si>
  <si>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</si>
  <si>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</si>
  <si>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</si>
  <si>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</si>
  <si>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</si>
  <si>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</si>
  <si>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</si>
  <si>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</si>
  <si>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</si>
  <si>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</si>
  <si>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</si>
  <si>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</si>
  <si>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</si>
  <si>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</si>
  <si>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</si>
  <si>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</si>
  <si>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</si>
  <si>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</si>
  <si>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</si>
  <si>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</si>
  <si>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</si>
  <si>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</si>
  <si>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</si>
  <si>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</si>
  <si>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</si>
  <si>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</si>
  <si>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</si>
  <si>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</si>
  <si>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</si>
  <si>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</si>
  <si>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</si>
  <si>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</si>
  <si>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</si>
  <si>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</si>
  <si>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</si>
  <si>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</si>
  <si>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</si>
  <si>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</si>
  <si>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</si>
  <si>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</si>
  <si>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</si>
  <si>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</si>
  <si>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</si>
  <si>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</si>
  <si>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</si>
  <si>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</si>
  <si>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</si>
  <si>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</si>
  <si>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</si>
  <si>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</si>
  <si>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</si>
  <si>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</si>
  <si>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</si>
  <si>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</si>
  <si>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</si>
  <si>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</si>
  <si>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</si>
  <si>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</si>
  <si>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</si>
  <si>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</si>
  <si>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</si>
  <si>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</si>
  <si>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</si>
  <si>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</si>
  <si>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</si>
  <si>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</si>
  <si>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</si>
  <si>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</si>
  <si>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</si>
  <si>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</si>
  <si>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</si>
  <si>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</si>
  <si>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</si>
  <si>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</si>
  <si>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</si>
  <si>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</si>
  <si>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</si>
  <si>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</si>
  <si>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</si>
  <si>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</si>
  <si>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</si>
  <si>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</si>
  <si>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</si>
  <si>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</si>
  <si>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</si>
  <si>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</si>
  <si>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</si>
  <si>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</si>
  <si>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</si>
  <si>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</si>
  <si>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</si>
  <si>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</si>
  <si>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</si>
  <si>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</si>
  <si>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</si>
  <si>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</si>
  <si>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</si>
  <si>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</si>
  <si>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</si>
  <si>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</si>
  <si>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</si>
  <si>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</si>
  <si>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</si>
  <si>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</si>
  <si>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</si>
  <si>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</si>
  <si>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</si>
  <si>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</si>
  <si>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</si>
  <si>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</si>
  <si>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</si>
  <si>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</si>
  <si>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</si>
  <si>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</si>
  <si>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</si>
  <si>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</si>
  <si>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</si>
  <si>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</si>
  <si>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</si>
  <si>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</si>
  <si>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</si>
  <si>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</si>
  <si>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</si>
  <si>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</si>
  <si>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</si>
  <si>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</si>
  <si>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</si>
  <si>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</si>
  <si>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</si>
  <si>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</si>
  <si>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</si>
  <si>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</si>
  <si>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</si>
  <si>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</si>
  <si>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</si>
  <si>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</si>
  <si>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</si>
  <si>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</si>
  <si>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</si>
  <si>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</si>
  <si>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</si>
  <si>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</si>
  <si>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</si>
  <si>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</si>
  <si>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</si>
  <si>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</si>
  <si>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</si>
  <si>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</si>
  <si>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</si>
  <si>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</si>
  <si>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</si>
  <si>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</si>
  <si>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</si>
  <si>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</si>
  <si>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</si>
  <si>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</si>
  <si>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</si>
  <si>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</si>
  <si>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</si>
  <si>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</si>
  <si>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</si>
  <si>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</si>
  <si>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</si>
  <si>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</si>
  <si>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</si>
  <si>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</si>
  <si>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</si>
  <si>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</si>
  <si>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</si>
  <si>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</si>
  <si>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</si>
  <si>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</si>
  <si>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</si>
  <si>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</si>
  <si>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</si>
  <si>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</si>
  <si>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</si>
  <si>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</si>
  <si>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</si>
  <si>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</si>
  <si>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</si>
  <si>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</si>
  <si>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</si>
  <si>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</si>
  <si>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</si>
  <si>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</si>
  <si>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</si>
  <si>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</si>
  <si>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</si>
  <si>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</si>
  <si>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</si>
  <si>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</si>
  <si>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</si>
  <si>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</si>
  <si>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</si>
  <si>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</si>
  <si>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</si>
  <si>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</si>
  <si>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</si>
  <si>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</si>
  <si>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</si>
  <si>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</si>
  <si>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</si>
  <si>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</si>
  <si>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</si>
  <si>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</si>
  <si>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</si>
  <si>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</si>
  <si>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</si>
  <si>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</si>
  <si>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</si>
  <si>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</si>
  <si>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</si>
  <si>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</si>
  <si>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</si>
  <si>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</si>
  <si>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</si>
  <si>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</si>
  <si>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</si>
  <si>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</si>
  <si>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</si>
  <si>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</si>
  <si>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</si>
  <si>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</si>
  <si>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</si>
  <si>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</si>
  <si>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</si>
  <si>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</si>
  <si>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</si>
  <si>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</si>
  <si>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</si>
  <si>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</si>
  <si>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</si>
  <si>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</si>
  <si>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</si>
  <si>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</si>
  <si>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</si>
  <si>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</si>
  <si>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</si>
  <si>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</si>
  <si>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</si>
  <si>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</si>
  <si>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</si>
  <si>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</si>
  <si>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</si>
  <si>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</si>
  <si>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</si>
  <si>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</si>
  <si>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</si>
  <si>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</si>
  <si>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</si>
  <si>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</si>
  <si>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</si>
  <si>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</si>
  <si>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</si>
  <si>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</si>
  <si>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</si>
  <si>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</si>
  <si>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</si>
  <si>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</si>
  <si>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</si>
  <si>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</si>
  <si>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</si>
  <si>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</si>
  <si>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</si>
  <si>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</si>
  <si>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</si>
  <si>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</si>
  <si>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</si>
  <si>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</si>
  <si>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</si>
  <si>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</si>
  <si>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</si>
  <si>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</si>
  <si>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</si>
  <si>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</si>
  <si>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</si>
  <si>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</si>
  <si>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</si>
  <si>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</si>
  <si>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</si>
  <si>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</si>
  <si>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</si>
  <si>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</si>
  <si>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</si>
  <si>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</si>
  <si>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</si>
  <si>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</si>
  <si>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</si>
  <si>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</si>
  <si>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</si>
  <si>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</si>
  <si>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</si>
  <si>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</si>
  <si>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</si>
  <si>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</si>
  <si>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</si>
  <si>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</si>
  <si>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</si>
  <si>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</si>
  <si>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</si>
  <si>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</si>
  <si>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</si>
  <si>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</si>
  <si>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</si>
  <si>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</si>
  <si>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</si>
  <si>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</si>
  <si>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</si>
  <si>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</si>
  <si>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</si>
  <si>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</si>
  <si>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</si>
  <si>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</si>
  <si>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</si>
  <si>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</si>
  <si>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</si>
  <si>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</si>
  <si>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</si>
  <si>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</si>
  <si>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</si>
  <si>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</si>
  <si>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</si>
  <si>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</si>
  <si>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</si>
  <si>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</si>
  <si>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</si>
  <si>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</si>
  <si>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</si>
  <si>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</si>
  <si>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</si>
  <si>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</si>
  <si>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</si>
  <si>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</si>
  <si>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</si>
  <si>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</si>
  <si>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</si>
  <si>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</si>
  <si>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</si>
  <si>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</si>
  <si>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</si>
  <si>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</si>
  <si>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</si>
  <si>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</si>
  <si>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</si>
  <si>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</si>
  <si>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</si>
  <si>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</si>
  <si>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</si>
  <si>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</si>
  <si>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</si>
  <si>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</si>
  <si>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</si>
  <si>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</si>
  <si>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</si>
  <si>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</si>
  <si>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</si>
  <si>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</si>
  <si>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</si>
  <si>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</si>
  <si>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</si>
  <si>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</si>
  <si>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</si>
  <si>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</si>
  <si>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</si>
  <si>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</si>
  <si>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</si>
  <si>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</si>
  <si>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</si>
  <si>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</si>
  <si>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</si>
  <si>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</si>
  <si>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</si>
  <si>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</si>
  <si>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</si>
  <si>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</si>
  <si>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</si>
  <si>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</si>
  <si>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</si>
  <si>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</si>
  <si>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</si>
  <si>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</si>
  <si>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</si>
  <si>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</si>
  <si>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</si>
  <si>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</si>
  <si>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</si>
  <si>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</si>
  <si>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</si>
  <si>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</si>
  <si>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</si>
  <si>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</si>
  <si>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</si>
  <si>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</si>
  <si>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</si>
  <si>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</si>
  <si>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</si>
  <si>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</si>
  <si>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</si>
  <si>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</si>
  <si>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</si>
  <si>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</si>
  <si>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</si>
  <si>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</si>
  <si>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</si>
  <si>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</si>
  <si>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</si>
  <si>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</si>
  <si>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</si>
  <si>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</si>
  <si>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</si>
  <si>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</si>
  <si>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</si>
  <si>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</si>
  <si>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</si>
  <si>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</si>
  <si>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</si>
  <si>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</si>
  <si>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</si>
  <si>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</si>
  <si>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</si>
  <si>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</si>
  <si>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</si>
  <si>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</si>
  <si>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</si>
  <si>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</si>
  <si>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</si>
  <si>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</si>
  <si>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</si>
  <si>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</si>
  <si>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</si>
  <si>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</si>
  <si>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</si>
  <si>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</si>
  <si>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</si>
  <si>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</si>
  <si>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</si>
  <si>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</si>
  <si>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</si>
  <si>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</si>
  <si>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</si>
  <si>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</si>
  <si>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</si>
  <si>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</si>
  <si>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</si>
  <si>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</si>
  <si>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</si>
  <si>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</si>
  <si>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</si>
  <si>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</si>
  <si>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</si>
  <si>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</si>
  <si>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</si>
  <si>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</si>
  <si>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</si>
  <si>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</si>
  <si>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</si>
  <si>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</si>
  <si>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</si>
  <si>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</si>
  <si>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</si>
  <si>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</si>
  <si>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</si>
  <si>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</si>
  <si>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</si>
  <si>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</si>
  <si>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</si>
  <si>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</si>
  <si>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</si>
  <si>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</si>
  <si>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</si>
  <si>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</si>
  <si>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</si>
  <si>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</si>
  <si>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</si>
  <si>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</si>
  <si>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</si>
  <si>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</si>
  <si>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</si>
  <si>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</si>
  <si>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</si>
  <si>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</si>
  <si>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</si>
  <si>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</si>
  <si>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</si>
  <si>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</si>
  <si>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</si>
  <si>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</si>
  <si>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</si>
  <si>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</si>
  <si>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</si>
  <si>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</si>
  <si>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</si>
  <si>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</si>
  <si>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</si>
  <si>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</si>
  <si>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</si>
  <si>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</si>
  <si>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</si>
  <si>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</si>
  <si>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</si>
  <si>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</si>
  <si>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</si>
  <si>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</si>
  <si>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</si>
  <si>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</si>
  <si>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</si>
  <si>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</si>
  <si>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</si>
  <si>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</si>
  <si>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</si>
  <si>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</si>
  <si>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</si>
  <si>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</si>
  <si>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</si>
  <si>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</si>
  <si>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</si>
  <si>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</si>
  <si>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</si>
  <si>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</si>
  <si>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</si>
  <si>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</si>
  <si>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</si>
  <si>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</si>
  <si>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</si>
  <si>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</si>
  <si>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</si>
  <si>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</si>
  <si>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</si>
  <si>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</si>
  <si>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</si>
  <si>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</si>
  <si>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</si>
  <si>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</si>
  <si>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</si>
  <si>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</si>
  <si>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</si>
  <si>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</si>
  <si>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</si>
  <si>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</si>
  <si>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</si>
  <si>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</si>
  <si>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</si>
  <si>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</si>
  <si>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</si>
  <si>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</si>
  <si>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</si>
  <si>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</si>
  <si>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</si>
  <si>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</si>
  <si>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</si>
  <si>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</si>
  <si>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</si>
  <si>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</si>
  <si>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</si>
  <si>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</si>
  <si>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</si>
  <si>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</si>
  <si>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</si>
  <si>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</si>
  <si>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</si>
  <si>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</si>
  <si>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</si>
  <si>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</si>
  <si>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</si>
  <si>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</si>
  <si>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</si>
  <si>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</si>
  <si>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</si>
  <si>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</si>
  <si>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</si>
  <si>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</si>
  <si>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</si>
  <si>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</si>
  <si>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</si>
  <si>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</si>
  <si>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</si>
  <si>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</si>
  <si>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</si>
  <si>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</si>
  <si>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</si>
  <si>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</si>
  <si>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</si>
  <si>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</si>
  <si>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</si>
  <si>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</si>
  <si>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</si>
  <si>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</si>
  <si>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</si>
  <si>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</si>
  <si>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</si>
  <si>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</si>
  <si>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</si>
  <si>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</si>
  <si>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</si>
  <si>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</si>
  <si>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</si>
  <si>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</si>
  <si>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</si>
  <si>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</si>
  <si>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</si>
  <si>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</si>
  <si>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</si>
  <si>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</si>
  <si>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</si>
  <si>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</si>
  <si>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</si>
  <si>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</si>
  <si>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</si>
  <si>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</si>
  <si>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</si>
  <si>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</si>
  <si>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</si>
  <si>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</si>
  <si>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</si>
  <si>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</si>
  <si>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</si>
  <si>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</si>
  <si>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</si>
  <si>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</si>
  <si>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</si>
  <si>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</si>
  <si>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</si>
  <si>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</si>
  <si>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</si>
  <si>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</si>
  <si>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</si>
  <si>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</si>
  <si>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</si>
  <si>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</si>
  <si>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</si>
  <si>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</si>
  <si>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</si>
  <si>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</si>
  <si>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</si>
  <si>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</si>
  <si>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</si>
  <si>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</si>
  <si>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</si>
  <si>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</si>
  <si>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</si>
  <si>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</si>
  <si>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</si>
  <si>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</si>
  <si>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</si>
  <si>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</si>
  <si>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</si>
  <si>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</si>
  <si>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</si>
  <si>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</si>
  <si>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</si>
  <si>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</si>
  <si>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</si>
  <si>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</si>
  <si>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</si>
  <si>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</si>
  <si>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</si>
  <si>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</si>
  <si>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</si>
  <si>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</si>
  <si>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</si>
  <si>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</si>
  <si>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</si>
  <si>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</si>
  <si>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</si>
  <si>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</si>
  <si>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</si>
  <si>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</si>
  <si>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</si>
  <si>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</si>
  <si>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</si>
  <si>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</si>
  <si>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</si>
  <si>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</si>
  <si>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</si>
  <si>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</si>
  <si>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</si>
  <si>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</si>
  <si>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</si>
  <si>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</si>
  <si>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</si>
  <si>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</si>
  <si>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</si>
  <si>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</si>
  <si>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</si>
  <si>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</si>
  <si>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</si>
  <si>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</si>
  <si>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</si>
  <si>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</si>
  <si>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</si>
  <si>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</si>
  <si>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</si>
  <si>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</si>
  <si>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</si>
  <si>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</si>
  <si>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</si>
  <si>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</si>
  <si>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</si>
  <si>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</si>
  <si>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</si>
  <si>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</si>
  <si>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</si>
  <si>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</si>
  <si>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</si>
  <si>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</si>
  <si>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</si>
  <si>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</si>
  <si>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</si>
  <si>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</si>
  <si>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</si>
  <si>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</si>
  <si>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</si>
  <si>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</si>
  <si>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</si>
  <si>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</si>
  <si>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</si>
  <si>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</si>
  <si>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</si>
  <si>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</si>
  <si>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</si>
  <si>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</si>
  <si>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</si>
  <si>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</si>
  <si>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</si>
  <si>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</si>
  <si>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</si>
  <si>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</si>
  <si>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</si>
  <si>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</si>
  <si>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</si>
  <si>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</si>
  <si>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</si>
  <si>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</si>
  <si>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</si>
  <si>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</si>
  <si>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</si>
  <si>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</si>
  <si>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</si>
  <si>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</si>
  <si>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</si>
  <si>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</si>
  <si>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</si>
  <si>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</si>
  <si>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</si>
  <si>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</si>
  <si>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</si>
  <si>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</si>
  <si>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</si>
  <si>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</si>
  <si>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</si>
  <si>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</si>
  <si>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</si>
  <si>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</si>
  <si>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</si>
  <si>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</si>
  <si>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</si>
  <si>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</si>
  <si>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</si>
  <si>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</si>
  <si>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</si>
  <si>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</si>
  <si>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</si>
  <si>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</si>
  <si>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</si>
  <si>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</si>
  <si>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</si>
  <si>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</si>
  <si>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</si>
  <si>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</si>
  <si>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</si>
  <si>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</si>
  <si>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</si>
  <si>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</si>
  <si>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</si>
  <si>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</si>
  <si>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</si>
  <si>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</si>
  <si>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</si>
  <si>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</si>
  <si>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</si>
  <si>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</si>
  <si>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</si>
  <si>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</si>
  <si>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</si>
  <si>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</si>
  <si>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</si>
  <si>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</si>
  <si>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</si>
  <si>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</si>
  <si>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</si>
  <si>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</si>
  <si>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</si>
  <si>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</si>
  <si>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</si>
  <si>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</si>
  <si>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</si>
  <si>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</si>
  <si>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</si>
  <si>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</si>
  <si>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</si>
  <si>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</si>
  <si>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</si>
  <si>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</si>
  <si>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</si>
  <si>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</si>
  <si>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</si>
  <si>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</si>
  <si>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</si>
  <si>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</si>
  <si>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</si>
  <si>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</si>
  <si>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</si>
  <si>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</si>
  <si>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</si>
  <si>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</si>
  <si>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</si>
  <si>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</si>
  <si>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</si>
  <si>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</si>
  <si>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</si>
  <si>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</si>
  <si>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</si>
  <si>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</si>
  <si>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</si>
  <si>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</si>
  <si>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</si>
  <si>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</si>
  <si>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</si>
  <si>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</si>
  <si>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</si>
  <si>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</si>
  <si>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</si>
  <si>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</si>
  <si>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</si>
  <si>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</si>
  <si>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</si>
  <si>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</si>
  <si>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</si>
  <si>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</si>
  <si>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</si>
  <si>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</si>
  <si>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</si>
  <si>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</si>
  <si>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</si>
  <si>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</si>
  <si>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</si>
  <si>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</si>
  <si>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</si>
  <si>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</si>
  <si>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</si>
  <si>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</si>
  <si>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</si>
  <si>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</si>
  <si>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</si>
  <si>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</si>
  <si>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</si>
  <si>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</si>
  <si>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</si>
  <si>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</si>
  <si>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</si>
  <si>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</si>
  <si>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</si>
  <si>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</si>
  <si>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</si>
  <si>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</si>
  <si>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</si>
  <si>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</si>
  <si>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</si>
  <si>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</si>
  <si>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</si>
  <si>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</si>
  <si>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</si>
  <si>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</si>
  <si>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</si>
  <si>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</si>
  <si>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</si>
  <si>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</si>
  <si>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</si>
  <si>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</si>
  <si>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</si>
  <si>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</si>
  <si>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</si>
  <si>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</si>
  <si>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</si>
  <si>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</si>
  <si>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</si>
  <si>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</si>
  <si>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</si>
  <si>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</si>
  <si>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</si>
  <si>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</si>
  <si>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</si>
  <si>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</si>
  <si>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</si>
  <si>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</si>
  <si>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</si>
  <si>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</si>
  <si>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</si>
  <si>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</si>
  <si>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</si>
  <si>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</si>
  <si>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</si>
  <si>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</si>
  <si>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</si>
  <si>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</si>
  <si>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</si>
  <si>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</si>
  <si>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</si>
  <si>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</si>
  <si>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</si>
  <si>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</si>
  <si>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</si>
  <si>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</si>
  <si>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</si>
  <si>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</si>
  <si>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</si>
  <si>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</si>
  <si>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</si>
  <si>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</si>
  <si>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</si>
  <si>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</si>
  <si>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</si>
  <si>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</si>
  <si>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</si>
  <si>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</si>
  <si>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</si>
  <si>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</si>
  <si>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</si>
  <si>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</si>
  <si>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</si>
  <si>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</si>
  <si>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</si>
  <si>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</si>
  <si>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</si>
  <si>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</si>
  <si>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</si>
  <si>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</si>
  <si>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</si>
  <si>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</si>
  <si>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</si>
  <si>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</si>
  <si>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</si>
  <si>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</si>
  <si>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</si>
  <si>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</si>
  <si>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</si>
  <si>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</si>
  <si>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</si>
  <si>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</si>
  <si>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</si>
  <si>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</si>
  <si>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</si>
  <si>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</si>
  <si>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</si>
  <si>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</si>
  <si>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</si>
  <si>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</si>
  <si>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</si>
  <si>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</si>
  <si>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</si>
  <si>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</si>
  <si>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</si>
  <si>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</si>
  <si>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</si>
  <si>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</si>
  <si>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</si>
  <si>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</si>
  <si>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</si>
  <si>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</si>
  <si>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</si>
  <si>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</si>
  <si>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</si>
  <si>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</si>
  <si>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</si>
  <si>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</si>
  <si>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</si>
  <si>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</si>
  <si>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</si>
  <si>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</si>
  <si>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</si>
  <si>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</si>
  <si>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</si>
  <si>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</si>
  <si>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</si>
  <si>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</si>
  <si>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</si>
  <si>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</si>
  <si>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</si>
  <si>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</si>
  <si>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</si>
  <si>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</si>
  <si>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</si>
  <si>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</si>
  <si>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</si>
  <si>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</si>
  <si>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</si>
  <si>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</si>
  <si>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</si>
  <si>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</si>
  <si>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</si>
  <si>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</si>
  <si>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</si>
  <si>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</si>
  <si>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</si>
  <si>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</si>
  <si>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</si>
  <si>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</si>
  <si>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</si>
  <si>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</si>
  <si>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</si>
  <si>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</si>
  <si>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</si>
  <si>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</si>
  <si>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</si>
  <si>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</si>
  <si>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</si>
  <si>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</si>
  <si>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</si>
  <si>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</si>
  <si>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</si>
  <si>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</si>
  <si>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</si>
  <si>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</si>
  <si>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</si>
  <si>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</si>
  <si>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</si>
  <si>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</si>
  <si>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</si>
  <si>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</si>
  <si>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</si>
  <si>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</si>
  <si>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</si>
  <si>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</si>
  <si>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</si>
  <si>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</si>
  <si>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</si>
  <si>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</si>
  <si>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</si>
  <si>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</si>
  <si>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</si>
  <si>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</si>
  <si>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</si>
  <si>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</si>
  <si>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</si>
  <si>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</si>
  <si>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</si>
  <si>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</si>
  <si>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</si>
  <si>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</si>
  <si>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</si>
  <si>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</si>
  <si>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</si>
  <si>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</si>
  <si>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</si>
  <si>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</si>
  <si>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</si>
  <si>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</si>
  <si>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</si>
  <si>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</si>
  <si>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</si>
  <si>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</si>
  <si>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</si>
  <si>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</si>
  <si>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</si>
  <si>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</si>
  <si>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</si>
  <si>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</si>
  <si>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</si>
  <si>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</si>
  <si>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</si>
  <si>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</si>
  <si>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</si>
  <si>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</si>
  <si>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</si>
  <si>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</si>
  <si>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</si>
  <si>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</si>
  <si>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</si>
  <si>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</si>
  <si>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</si>
  <si>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</si>
  <si>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</si>
  <si>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</si>
  <si>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</si>
  <si>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</si>
  <si>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</si>
  <si>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</si>
  <si>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</si>
  <si>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</si>
  <si>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</si>
  <si>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</si>
  <si>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</si>
  <si>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</si>
  <si>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</si>
  <si>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</si>
  <si>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</si>
  <si>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</si>
  <si>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</si>
  <si>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</si>
  <si>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</si>
  <si>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</si>
  <si>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</si>
  <si>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</si>
  <si>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</si>
  <si>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</si>
  <si>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</si>
  <si>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</si>
  <si>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</si>
  <si>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</si>
  <si>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</si>
  <si>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</si>
  <si>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</si>
  <si>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</si>
  <si>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</si>
  <si>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</si>
  <si>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</si>
  <si>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</si>
  <si>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</si>
  <si>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</si>
  <si>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</si>
  <si>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</si>
  <si>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</si>
  <si>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</si>
  <si>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</si>
  <si>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</si>
  <si>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</si>
  <si>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</si>
  <si>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</si>
  <si>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</si>
  <si>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</si>
  <si>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</si>
  <si>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</si>
  <si>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</si>
  <si>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</si>
  <si>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</si>
  <si>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</si>
  <si>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</si>
  <si>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</si>
  <si>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</si>
  <si>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</si>
  <si>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</si>
  <si>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</si>
  <si>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</si>
  <si>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</si>
  <si>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</si>
  <si>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</si>
  <si>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</si>
  <si>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</si>
  <si>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</si>
  <si>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</si>
  <si>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</si>
  <si>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</si>
  <si>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</si>
  <si>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</si>
  <si>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</si>
  <si>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</si>
  <si>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</si>
  <si>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</si>
  <si>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</si>
  <si>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</si>
  <si>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</si>
  <si>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</si>
  <si>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</si>
  <si>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</si>
  <si>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</si>
  <si>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</si>
  <si>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</si>
  <si>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</si>
  <si>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</si>
  <si>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</si>
  <si>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</si>
  <si>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</si>
  <si>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</si>
  <si>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</si>
  <si>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</si>
  <si>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</si>
  <si>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</si>
  <si>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</si>
  <si>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</si>
  <si>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</si>
  <si>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</si>
  <si>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</si>
  <si>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</si>
  <si>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</si>
  <si>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</si>
  <si>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</si>
  <si>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</si>
  <si>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</si>
  <si>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</si>
  <si>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</si>
  <si>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</si>
  <si>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</si>
  <si>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</si>
  <si>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</si>
  <si>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</si>
  <si>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</si>
  <si>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</si>
  <si>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</si>
  <si>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</si>
  <si>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</si>
  <si>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</si>
  <si>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</si>
  <si>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</si>
  <si>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</si>
  <si>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</si>
  <si>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</si>
  <si>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</si>
  <si>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</si>
  <si>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</si>
  <si>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</si>
  <si>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</si>
  <si>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</si>
  <si>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</si>
  <si>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</si>
  <si>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</si>
  <si>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</si>
  <si>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</si>
  <si>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</si>
  <si>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</si>
  <si>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</si>
  <si>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</si>
  <si>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</si>
  <si>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</si>
  <si>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</si>
  <si>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</si>
  <si>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</si>
  <si>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</si>
  <si>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</si>
  <si>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</si>
  <si>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</si>
  <si>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</si>
  <si>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</si>
  <si>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</si>
  <si>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</si>
  <si>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</si>
  <si>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</si>
  <si>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</si>
  <si>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</si>
  <si>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</si>
  <si>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</si>
  <si>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</si>
  <si>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</si>
  <si>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</si>
  <si>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</si>
  <si>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</si>
  <si>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</si>
  <si>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</si>
  <si>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</si>
  <si>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</si>
  <si>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</si>
  <si>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</si>
  <si>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</si>
  <si>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</si>
  <si>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</si>
  <si>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</si>
  <si>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</si>
  <si>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</si>
  <si>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</si>
  <si>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</si>
  <si>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</si>
  <si>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</si>
  <si>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</si>
  <si>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</si>
  <si>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</si>
  <si>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</si>
  <si>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</si>
  <si>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</si>
  <si>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</si>
  <si>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</si>
  <si>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</si>
  <si>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</si>
  <si>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</si>
  <si>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</si>
  <si>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</si>
  <si>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</si>
  <si>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</si>
  <si>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</si>
  <si>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</si>
  <si>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</si>
  <si>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</si>
  <si>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</si>
  <si>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</si>
  <si>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</si>
  <si>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</si>
  <si>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</si>
  <si>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</si>
  <si>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</si>
  <si>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</si>
  <si>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</si>
  <si>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</si>
  <si>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</si>
  <si>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</si>
  <si>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</si>
  <si>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</si>
  <si>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</si>
  <si>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</si>
  <si>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</si>
  <si>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</si>
  <si>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</si>
  <si>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</si>
  <si>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</si>
  <si>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</si>
  <si>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</si>
  <si>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</si>
  <si>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</si>
  <si>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</si>
  <si>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</si>
  <si>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</si>
  <si>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</si>
  <si>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</si>
  <si>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</si>
  <si>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</si>
  <si>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</si>
  <si>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</si>
  <si>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</si>
  <si>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</si>
  <si>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</si>
  <si>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</si>
  <si>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</si>
  <si>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</si>
  <si>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</si>
  <si>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</si>
  <si>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</si>
  <si>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</si>
  <si>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</si>
  <si>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</si>
  <si>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</si>
  <si>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</si>
  <si>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</si>
  <si>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</si>
  <si>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</si>
  <si>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</si>
  <si>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</si>
  <si>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</si>
  <si>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</si>
  <si>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</si>
  <si>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</si>
  <si>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</si>
  <si>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</si>
  <si>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</si>
  <si>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</si>
  <si>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</si>
  <si>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</si>
  <si>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</si>
  <si>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</si>
  <si>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</si>
  <si>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</si>
  <si>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</si>
  <si>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</si>
  <si>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</si>
  <si>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</si>
  <si>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</si>
  <si>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</si>
  <si>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</si>
  <si>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</si>
  <si>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</si>
  <si>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</si>
  <si>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</si>
  <si>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</si>
  <si>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</si>
  <si>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</si>
  <si>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</si>
  <si>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</si>
  <si>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</si>
  <si>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</si>
  <si>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</si>
  <si>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</si>
  <si>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</si>
  <si>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</si>
  <si>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</si>
  <si>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</si>
  <si>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</si>
  <si>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</si>
  <si>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</si>
  <si>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</si>
  <si>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</si>
  <si>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</si>
  <si>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</si>
  <si>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</si>
  <si>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</si>
  <si>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</si>
  <si>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</si>
  <si>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</si>
  <si>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</si>
  <si>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</si>
  <si>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</si>
  <si>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</si>
  <si>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</si>
  <si>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</si>
  <si>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</si>
  <si>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</si>
  <si>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</si>
  <si>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</si>
  <si>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</si>
  <si>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</si>
  <si>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</si>
  <si>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</si>
  <si>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</si>
  <si>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</si>
  <si>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</si>
  <si>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</si>
  <si>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</si>
  <si>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</si>
  <si>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</si>
  <si>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</si>
  <si>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</si>
  <si>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</si>
  <si>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</si>
  <si>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</si>
  <si>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</si>
  <si>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</si>
  <si>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</si>
  <si>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</si>
  <si>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</si>
  <si>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</si>
  <si>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</si>
  <si>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</si>
  <si>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</si>
  <si>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</si>
  <si>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</si>
  <si>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</si>
  <si>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</si>
  <si>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</si>
  <si>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</si>
  <si>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</si>
  <si>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</si>
  <si>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</si>
  <si>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</si>
  <si>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</si>
  <si>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</si>
  <si>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</si>
  <si>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</si>
  <si>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</si>
  <si>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</si>
  <si>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</si>
  <si>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</si>
  <si>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</si>
  <si>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</si>
  <si>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</si>
  <si>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</si>
  <si>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</si>
  <si>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</si>
  <si>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</si>
  <si>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</si>
  <si>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</si>
  <si>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</si>
  <si>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</si>
  <si>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</si>
  <si>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</si>
  <si>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</si>
  <si>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</si>
  <si>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</si>
  <si>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</si>
  <si>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</si>
  <si>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</si>
  <si>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</si>
  <si>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</si>
  <si>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</si>
  <si>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</si>
  <si>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</si>
  <si>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</si>
  <si>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</si>
  <si>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</si>
  <si>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</si>
  <si>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</si>
  <si>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</si>
  <si>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</si>
  <si>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</si>
  <si>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</si>
  <si>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</si>
  <si>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</si>
  <si>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</si>
  <si>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</si>
  <si>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</si>
  <si>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</si>
  <si>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</si>
  <si>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</si>
  <si>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</si>
  <si>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</si>
  <si>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</si>
  <si>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</si>
  <si>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</si>
  <si>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</si>
  <si>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</si>
  <si>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</si>
  <si>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</si>
  <si>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</si>
  <si>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</si>
  <si>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</si>
  <si>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</si>
  <si>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</si>
  <si>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</si>
  <si>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</si>
  <si>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</si>
  <si>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</si>
  <si>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</si>
  <si>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</si>
  <si>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</si>
  <si>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</si>
  <si>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</si>
  <si>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</si>
  <si>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</si>
  <si>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</si>
  <si>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</si>
  <si>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</si>
  <si>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</si>
  <si>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</si>
  <si>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</si>
  <si>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</si>
  <si>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</si>
  <si>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</si>
  <si>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</si>
  <si>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</si>
  <si>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</si>
  <si>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</si>
  <si>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</si>
  <si>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</si>
  <si>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</si>
  <si>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</si>
  <si>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</si>
  <si>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</si>
  <si>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</si>
  <si>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</si>
  <si>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</si>
  <si>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</si>
  <si>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</si>
  <si>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</si>
  <si>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</si>
  <si>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</si>
  <si>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</si>
  <si>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</si>
  <si>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</si>
  <si>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</si>
  <si>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</si>
  <si>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</si>
  <si>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</si>
  <si>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</si>
  <si>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</si>
  <si>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</si>
  <si>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</si>
  <si>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</si>
  <si>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</si>
  <si>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</si>
  <si>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</si>
  <si>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</si>
  <si>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</si>
  <si>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</si>
  <si>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</si>
  <si>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</si>
  <si>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</si>
  <si>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</si>
  <si>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</si>
  <si>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</si>
  <si>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</si>
  <si>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</si>
  <si>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</si>
  <si>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</si>
  <si>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</si>
  <si>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</si>
  <si>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</si>
  <si>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</si>
  <si>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</si>
  <si>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</si>
  <si>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</si>
  <si>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</si>
  <si>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</si>
  <si>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</si>
  <si>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</si>
  <si>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</si>
  <si>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</si>
  <si>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</si>
  <si>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</si>
  <si>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</si>
  <si>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</si>
  <si>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</si>
  <si>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</si>
  <si>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</si>
  <si>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</si>
  <si>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</si>
  <si>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</si>
  <si>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</si>
  <si>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</si>
  <si>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</si>
  <si>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</si>
  <si>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</si>
  <si>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</si>
  <si>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</si>
  <si>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</si>
  <si>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</si>
  <si>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</si>
  <si>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</si>
  <si>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</si>
  <si>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</si>
  <si>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</si>
  <si>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</si>
  <si>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</si>
  <si>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</si>
  <si>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</si>
  <si>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</si>
  <si>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</si>
  <si>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</si>
  <si>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</si>
  <si>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</si>
  <si>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</si>
  <si>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</si>
  <si>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</si>
  <si>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</si>
  <si>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</si>
  <si>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</si>
  <si>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</si>
  <si>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</si>
  <si>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</si>
  <si>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</si>
  <si>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</si>
  <si>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</si>
  <si>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</si>
  <si>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</si>
  <si>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</si>
  <si>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</si>
  <si>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</si>
  <si>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</si>
  <si>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</si>
  <si>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</si>
  <si>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</si>
  <si>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</si>
  <si>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</si>
  <si>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</si>
  <si>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</si>
  <si>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</si>
  <si>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</si>
  <si>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</si>
  <si>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</si>
  <si>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</si>
  <si>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</si>
  <si>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</si>
  <si>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</si>
  <si>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</si>
  <si>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</si>
  <si>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</si>
  <si>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</si>
  <si>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</si>
  <si>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</si>
  <si>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</si>
  <si>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</si>
  <si>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</si>
  <si>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</si>
  <si>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</si>
  <si>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</si>
  <si>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</si>
  <si>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</si>
  <si>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</si>
  <si>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</si>
  <si>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</si>
  <si>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</si>
  <si>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</si>
  <si>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</si>
  <si>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</si>
  <si>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</si>
  <si>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</si>
  <si>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</si>
  <si>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</si>
  <si>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</si>
  <si>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</si>
  <si>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</si>
  <si>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</si>
  <si>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</si>
  <si>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</si>
  <si>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</si>
  <si>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</si>
  <si>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</si>
  <si>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</si>
  <si>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</si>
  <si>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</si>
  <si>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</si>
  <si>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</si>
  <si>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</si>
  <si>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</si>
  <si>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</si>
  <si>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</si>
  <si>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</si>
  <si>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</si>
  <si>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</si>
  <si>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</si>
  <si>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</si>
  <si>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</si>
  <si>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</si>
  <si>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</si>
  <si>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</si>
  <si>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</si>
  <si>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</si>
  <si>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</si>
  <si>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</si>
  <si>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</si>
  <si>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</si>
  <si>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</si>
  <si>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</si>
  <si>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</si>
  <si>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</si>
  <si>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</si>
  <si>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</si>
  <si>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</si>
  <si>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</si>
  <si>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</si>
  <si>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</si>
  <si>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</si>
  <si>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</si>
  <si>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</si>
  <si>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</si>
  <si>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</si>
  <si>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</si>
  <si>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</si>
  <si>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</si>
  <si>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</si>
  <si>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</si>
  <si>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</si>
  <si>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</si>
  <si>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</si>
  <si>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</si>
  <si>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</si>
  <si>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</si>
  <si>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</si>
  <si>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</si>
  <si>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</si>
  <si>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</si>
  <si>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</si>
  <si>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</si>
  <si>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</si>
  <si>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</si>
  <si>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</si>
  <si>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</si>
  <si>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</si>
  <si>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</si>
  <si>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</si>
  <si>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</si>
  <si>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</si>
  <si>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</si>
  <si>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</si>
  <si>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</si>
  <si>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</si>
  <si>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</si>
  <si>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</si>
  <si>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</si>
  <si>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</si>
  <si>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</si>
  <si>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</si>
  <si>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</si>
  <si>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</si>
  <si>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</si>
  <si>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</si>
  <si>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</si>
  <si>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</si>
  <si>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</si>
  <si>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</si>
  <si>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</si>
  <si>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</si>
  <si>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</si>
  <si>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</si>
  <si>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</si>
  <si>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</si>
  <si>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</si>
  <si>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</si>
  <si>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</si>
  <si>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</si>
  <si>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</si>
  <si>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</si>
  <si>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</si>
  <si>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</si>
  <si>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</si>
  <si>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</si>
  <si>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</si>
  <si>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</si>
  <si>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</si>
  <si>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</si>
  <si>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</si>
  <si>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</si>
  <si>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</si>
  <si>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</si>
  <si>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</si>
  <si>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</si>
  <si>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</si>
  <si>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</si>
  <si>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</si>
  <si>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</si>
  <si>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</si>
  <si>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</si>
  <si>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</si>
  <si>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</si>
  <si>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</si>
  <si>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</si>
  <si>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</si>
  <si>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</si>
  <si>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</si>
  <si>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</si>
  <si>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</si>
  <si>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</si>
  <si>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</si>
  <si>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</si>
  <si>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</si>
  <si>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</si>
  <si>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</si>
  <si>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</si>
  <si>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</si>
  <si>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</si>
  <si>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</si>
  <si>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</si>
  <si>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</si>
  <si>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</si>
  <si>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</si>
  <si>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</si>
  <si>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</si>
  <si>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</si>
  <si>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</si>
  <si>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</si>
  <si>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</si>
  <si>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</si>
  <si>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</si>
  <si>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</si>
  <si>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</si>
  <si>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</si>
  <si>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</si>
  <si>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</si>
  <si>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</si>
  <si>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</si>
  <si>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</si>
  <si>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</si>
  <si>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</si>
  <si>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</si>
  <si>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</si>
  <si>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</si>
  <si>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</si>
  <si>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</si>
  <si>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</si>
  <si>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</si>
  <si>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</si>
  <si>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</si>
  <si>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</si>
  <si>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</si>
  <si>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</si>
  <si>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</si>
  <si>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</si>
  <si>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</si>
  <si>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</si>
  <si>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</si>
  <si>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</si>
  <si>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</si>
  <si>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</si>
  <si>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</si>
  <si>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</si>
  <si>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</si>
  <si>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</si>
  <si>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</si>
  <si>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</si>
  <si>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</si>
  <si>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</si>
  <si>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</si>
  <si>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</si>
  <si>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</si>
  <si>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</si>
  <si>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</si>
  <si>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</si>
  <si>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</si>
  <si>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</si>
  <si>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</si>
  <si>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</si>
  <si>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</si>
  <si>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</si>
  <si>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</si>
  <si>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</si>
  <si>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</si>
  <si>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</si>
  <si>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</si>
  <si>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</si>
  <si>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</si>
  <si>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</si>
  <si>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</si>
  <si>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</si>
  <si>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</si>
  <si>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</si>
  <si>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</si>
  <si>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</si>
  <si>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</si>
  <si>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</si>
  <si>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</si>
  <si>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</si>
  <si>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</si>
  <si>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</si>
  <si>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</si>
  <si>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</si>
  <si>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</si>
  <si>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</si>
  <si>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</si>
  <si>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</si>
  <si>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</si>
  <si>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</si>
  <si>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</si>
  <si>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</si>
  <si>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</si>
  <si>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</si>
  <si>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</si>
  <si>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</si>
  <si>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</si>
  <si>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</si>
  <si>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</si>
  <si>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</si>
  <si>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</si>
  <si>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</si>
  <si>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</si>
  <si>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</si>
  <si>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</si>
  <si>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</si>
  <si>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</si>
  <si>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</si>
  <si>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</si>
  <si>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</si>
  <si>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</si>
  <si>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</si>
  <si>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</si>
  <si>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</si>
  <si>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</si>
  <si>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</si>
  <si>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</si>
  <si>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</si>
  <si>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</si>
  <si>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</si>
  <si>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</si>
  <si>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</si>
  <si>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</si>
  <si>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</si>
  <si>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</si>
  <si>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</si>
  <si>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</si>
  <si>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</si>
  <si>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</si>
  <si>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</si>
  <si>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</si>
  <si>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</si>
  <si>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</si>
  <si>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</si>
  <si>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</si>
  <si>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</si>
  <si>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</si>
  <si>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</si>
  <si>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</si>
  <si>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</si>
  <si>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</si>
  <si>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</si>
  <si>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</si>
  <si>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</si>
  <si>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</si>
  <si>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</si>
  <si>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</si>
  <si>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</si>
  <si>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</si>
  <si>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</si>
  <si>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</si>
  <si>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</si>
  <si>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</si>
  <si>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</si>
  <si>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</si>
  <si>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</si>
  <si>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</si>
  <si>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</si>
  <si>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</si>
  <si>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</si>
  <si>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</si>
  <si>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</si>
  <si>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</si>
  <si>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</si>
  <si>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</si>
  <si>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</si>
  <si>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</si>
  <si>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</si>
  <si>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</si>
  <si>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</si>
  <si>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</si>
  <si>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</si>
  <si>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</si>
  <si>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</si>
  <si>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</si>
  <si>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</si>
  <si>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</si>
  <si>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</si>
  <si>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</si>
  <si>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</si>
  <si>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</si>
  <si>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</si>
  <si>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</si>
  <si>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</si>
  <si>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</si>
  <si>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</si>
  <si>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</si>
  <si>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</si>
  <si>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</si>
  <si>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</si>
  <si>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</si>
  <si>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</si>
  <si>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</si>
  <si>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</si>
  <si>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</si>
  <si>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</si>
  <si>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</si>
  <si>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</si>
  <si>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</si>
  <si>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</si>
  <si>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</si>
  <si>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</si>
  <si>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</si>
  <si>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</si>
  <si>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</si>
  <si>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</si>
  <si>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</si>
  <si>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</si>
  <si>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</si>
  <si>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</si>
  <si>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</si>
  <si>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</si>
  <si>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</si>
  <si>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</si>
  <si>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</si>
  <si>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</si>
  <si>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</si>
  <si>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</si>
  <si>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</si>
  <si>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</si>
  <si>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</si>
  <si>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</si>
  <si>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</si>
  <si>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</si>
  <si>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</si>
  <si>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</si>
  <si>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</si>
  <si>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</si>
  <si>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</si>
  <si>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</si>
  <si>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</si>
  <si>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</si>
  <si>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</si>
  <si>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</si>
  <si>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</si>
  <si>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</si>
  <si>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</si>
  <si>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</si>
  <si>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</si>
  <si>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</si>
  <si>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</si>
  <si>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</si>
  <si>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</si>
  <si>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</si>
  <si>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</si>
  <si>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</si>
  <si>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</si>
  <si>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</si>
  <si>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</si>
  <si>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</si>
  <si>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</si>
  <si>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</si>
  <si>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</si>
  <si>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</si>
  <si>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</si>
  <si>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</si>
  <si>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</si>
  <si>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</si>
  <si>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</si>
  <si>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</si>
  <si>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</si>
  <si>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</si>
  <si>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</si>
  <si>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</si>
  <si>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</si>
  <si>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</si>
  <si>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</si>
  <si>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</si>
  <si>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</si>
  <si>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</si>
  <si>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</si>
  <si>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</si>
  <si>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</si>
  <si>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</si>
  <si>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</si>
  <si>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</si>
  <si>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</si>
  <si>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</si>
  <si>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</si>
  <si>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</si>
  <si>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</si>
  <si>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</si>
  <si>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</si>
  <si>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</si>
  <si>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</si>
  <si>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</si>
  <si>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</si>
  <si>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</si>
  <si>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</si>
  <si>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</si>
  <si>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</si>
  <si>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</si>
  <si>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</si>
  <si>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</si>
  <si>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</si>
  <si>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</si>
  <si>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</si>
  <si>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</si>
  <si>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</si>
  <si>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</si>
  <si>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</si>
  <si>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</si>
  <si>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</si>
  <si>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</si>
  <si>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</si>
  <si>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</si>
  <si>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</si>
  <si>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</si>
  <si>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</si>
  <si>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</si>
  <si>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</si>
  <si>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</si>
  <si>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</si>
  <si>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</si>
  <si>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</si>
  <si>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</si>
  <si>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</si>
  <si>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</si>
  <si>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</si>
  <si>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</si>
  <si>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</si>
  <si>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</si>
  <si>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</si>
  <si>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</si>
  <si>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</si>
  <si>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</si>
  <si>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</si>
  <si>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</si>
  <si>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</si>
  <si>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</si>
  <si>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</si>
  <si>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</si>
  <si>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</si>
  <si>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</si>
  <si>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</si>
  <si>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</si>
  <si>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</si>
  <si>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</si>
  <si>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</si>
  <si>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</si>
  <si>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</si>
  <si>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</si>
  <si>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</si>
  <si>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</si>
  <si>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</si>
  <si>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</si>
  <si>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</si>
  <si>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</si>
  <si>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</si>
  <si>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</si>
  <si>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</si>
  <si>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</si>
  <si>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</si>
  <si>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</si>
  <si>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</si>
  <si>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</si>
  <si>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</si>
  <si>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</si>
  <si>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</si>
  <si>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</si>
  <si>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</si>
  <si>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</si>
  <si>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</si>
  <si>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</si>
  <si>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</si>
  <si>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</si>
  <si>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</si>
  <si>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</si>
  <si>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</si>
  <si>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</si>
  <si>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</si>
  <si>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</si>
  <si>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</si>
  <si>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</si>
  <si>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</si>
  <si>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</si>
  <si>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</si>
  <si>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</si>
  <si>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</si>
  <si>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</si>
  <si>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</si>
  <si>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</si>
  <si>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</si>
  <si>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</si>
  <si>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</si>
  <si>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</si>
  <si>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</si>
  <si>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</si>
  <si>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</si>
  <si>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</si>
  <si>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</si>
  <si>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</si>
  <si>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</si>
  <si>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</si>
  <si>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</si>
  <si>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</si>
  <si>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</si>
  <si>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</si>
  <si>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</si>
  <si>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</si>
  <si>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</si>
  <si>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</si>
  <si>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</si>
  <si>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</si>
  <si>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</si>
  <si>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</si>
  <si>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</si>
  <si>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</si>
  <si>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</si>
  <si>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</si>
  <si>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</si>
  <si>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</si>
  <si>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</si>
  <si>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</si>
  <si>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</si>
  <si>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</si>
  <si>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</si>
  <si>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</si>
  <si>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</si>
  <si>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</si>
  <si>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</si>
  <si>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</si>
  <si>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</si>
  <si>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</si>
  <si>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</si>
  <si>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</si>
  <si>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</si>
  <si>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</si>
  <si>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</si>
  <si>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</si>
  <si>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</si>
  <si>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</si>
  <si>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</si>
  <si>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</si>
  <si>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</si>
  <si>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</si>
  <si>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</si>
  <si>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</si>
  <si>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</si>
  <si>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</si>
  <si>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</si>
  <si>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</si>
  <si>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</si>
  <si>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</si>
  <si>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</si>
  <si>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</si>
  <si>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</si>
  <si>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</si>
  <si>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</si>
  <si>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</si>
  <si>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</si>
  <si>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</si>
  <si>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</si>
  <si>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</si>
  <si>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</si>
  <si>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</si>
  <si>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</si>
  <si>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</si>
  <si>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</si>
  <si>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</si>
  <si>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</si>
  <si>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</si>
  <si>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</si>
  <si>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</si>
  <si>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</si>
  <si>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</si>
  <si>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</si>
  <si>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</si>
  <si>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</si>
  <si>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</si>
  <si>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</si>
  <si>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</si>
  <si>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</si>
  <si>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</si>
  <si>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</si>
  <si>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</si>
  <si>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</si>
  <si>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</si>
  <si>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</si>
  <si>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</si>
  <si>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</si>
  <si>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</si>
  <si>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</si>
  <si>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</si>
  <si>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</si>
  <si>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</si>
  <si>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</si>
  <si>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</si>
  <si>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</si>
  <si>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</si>
  <si>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</si>
  <si>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</si>
  <si>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</si>
  <si>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</si>
  <si>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</si>
  <si>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</si>
  <si>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</si>
  <si>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</si>
  <si>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</si>
  <si>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</si>
  <si>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</si>
  <si>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</si>
  <si>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</si>
  <si>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</si>
  <si>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</si>
  <si>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</si>
  <si>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</si>
  <si>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</si>
  <si>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</si>
  <si>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</si>
  <si>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</si>
  <si>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</si>
  <si>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</si>
  <si>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</si>
  <si>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</si>
  <si>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</si>
  <si>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</si>
  <si>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</si>
  <si>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</si>
  <si>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</si>
  <si>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</si>
  <si>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</si>
  <si>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</si>
  <si>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</si>
  <si>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</si>
  <si>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</si>
  <si>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</si>
  <si>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</si>
  <si>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</si>
  <si>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</si>
  <si>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</si>
  <si>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</si>
  <si>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</si>
  <si>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</si>
  <si>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</si>
  <si>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</si>
  <si>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</si>
  <si>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</si>
  <si>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</si>
  <si>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</si>
  <si>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</si>
  <si>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</si>
  <si>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</si>
  <si>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</si>
  <si>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</si>
  <si>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</si>
  <si>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</si>
  <si>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</si>
  <si>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</si>
  <si>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</si>
  <si>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</si>
  <si>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</si>
  <si>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</si>
  <si>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</si>
  <si>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</si>
  <si>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</si>
  <si>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</si>
  <si>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</si>
  <si>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</si>
  <si>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</si>
  <si>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</si>
  <si>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</si>
  <si>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</si>
  <si>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</si>
  <si>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</si>
  <si>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</si>
  <si>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</si>
  <si>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</si>
  <si>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</si>
  <si>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</si>
  <si>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</si>
  <si>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</si>
  <si>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</si>
  <si>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</si>
  <si>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</si>
  <si>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</si>
  <si>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</si>
  <si>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</si>
  <si>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</si>
  <si>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</si>
  <si>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</si>
  <si>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</si>
  <si>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</si>
  <si>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</si>
  <si>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</si>
  <si>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</si>
  <si>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</si>
  <si>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</si>
  <si>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</si>
  <si>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</si>
  <si>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</si>
  <si>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</si>
  <si>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</si>
  <si>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</si>
  <si>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</si>
  <si>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</si>
  <si>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</si>
  <si>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</si>
  <si>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</si>
  <si>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</si>
  <si>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</si>
  <si>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</si>
  <si>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</si>
  <si>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</si>
  <si>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</si>
  <si>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</si>
  <si>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</si>
  <si>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</si>
  <si>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</si>
  <si>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</si>
  <si>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</si>
  <si>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</si>
  <si>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</si>
  <si>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</si>
  <si>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</si>
  <si>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</si>
  <si>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</si>
  <si>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</si>
  <si>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</si>
  <si>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</si>
  <si>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</si>
  <si>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</si>
  <si>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</si>
  <si>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</si>
  <si>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</si>
  <si>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</si>
  <si>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</si>
  <si>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</si>
  <si>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</si>
  <si>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</si>
  <si>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</si>
  <si>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</si>
  <si>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</si>
  <si>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</si>
  <si>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</si>
  <si>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</si>
  <si>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</si>
  <si>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</si>
  <si>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</si>
  <si>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</si>
  <si>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</si>
  <si>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</si>
  <si>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</si>
  <si>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</si>
  <si>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</si>
  <si>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</si>
  <si>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</si>
  <si>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</si>
  <si>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</si>
  <si>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</si>
  <si>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</si>
  <si>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</si>
  <si>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</si>
  <si>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</si>
  <si>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</si>
  <si>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</si>
  <si>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</si>
  <si>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</si>
  <si>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</si>
  <si>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</si>
  <si>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</si>
  <si>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</si>
  <si>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</si>
  <si>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</si>
  <si>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</si>
  <si>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</si>
  <si>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</si>
  <si>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</si>
  <si>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</si>
  <si>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</si>
  <si>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</si>
  <si>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</si>
  <si>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</si>
  <si>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</si>
  <si>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</si>
  <si>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</si>
  <si>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</si>
  <si>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</si>
  <si>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</si>
  <si>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</si>
  <si>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</si>
  <si>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</si>
  <si>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</si>
  <si>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</si>
  <si>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</si>
  <si>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</si>
  <si>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</si>
  <si>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</si>
  <si>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</si>
  <si>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</si>
  <si>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</si>
  <si>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</si>
  <si>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</si>
  <si>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</si>
  <si>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</si>
  <si>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</si>
  <si>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</si>
  <si>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</si>
  <si>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</si>
  <si>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</si>
  <si>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</si>
  <si>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</si>
  <si>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</si>
  <si>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</si>
  <si>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</si>
  <si>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</si>
  <si>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</si>
  <si>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</si>
  <si>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</si>
  <si>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</si>
  <si>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</si>
  <si>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</si>
  <si>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</si>
  <si>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</si>
  <si>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</si>
  <si>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</si>
  <si>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</si>
  <si>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</si>
  <si>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</si>
  <si>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</si>
  <si>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</si>
  <si>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</si>
  <si>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</si>
  <si>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</si>
  <si>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</si>
  <si>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</si>
  <si>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</si>
  <si>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</si>
  <si>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</si>
  <si>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</si>
  <si>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</si>
  <si>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</si>
  <si>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</si>
  <si>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</si>
  <si>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</si>
  <si>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</si>
  <si>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</si>
  <si>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</si>
  <si>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</si>
  <si>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</si>
  <si>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</si>
  <si>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</si>
  <si>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</si>
  <si>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</si>
  <si>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</si>
  <si>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</si>
  <si>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</si>
  <si>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</si>
  <si>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</si>
  <si>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</si>
  <si>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</si>
  <si>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</si>
  <si>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</si>
  <si>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</si>
  <si>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</si>
  <si>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</si>
  <si>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</si>
  <si>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</si>
  <si>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</si>
  <si>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</si>
  <si>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</si>
  <si>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</si>
  <si>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</si>
  <si>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</si>
  <si>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</si>
  <si>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</si>
  <si>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</si>
  <si>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</si>
  <si>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</si>
  <si>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</si>
  <si>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</si>
  <si>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</si>
  <si>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</si>
  <si>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</si>
  <si>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</si>
  <si>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</si>
  <si>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</si>
  <si>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</si>
  <si>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</si>
  <si>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</si>
  <si>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</si>
  <si>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</si>
  <si>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</si>
  <si>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</si>
  <si>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</si>
  <si>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</si>
  <si>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</si>
  <si>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</si>
  <si>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</si>
  <si>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</si>
  <si>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</si>
  <si>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</si>
  <si>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</si>
  <si>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</si>
  <si>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</si>
  <si>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</si>
  <si>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</si>
  <si>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</si>
  <si>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</si>
  <si>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</si>
  <si>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</si>
  <si>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</si>
  <si>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</si>
  <si>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</si>
  <si>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</si>
  <si>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</si>
  <si>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</si>
  <si>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</si>
  <si>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</si>
  <si>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</si>
  <si>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</si>
  <si>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</si>
  <si>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</si>
  <si>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</si>
  <si>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</si>
  <si>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</si>
  <si>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</si>
  <si>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</si>
  <si>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</si>
  <si>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</si>
  <si>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</si>
  <si>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</si>
  <si>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</si>
  <si>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</si>
  <si>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</si>
  <si>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</si>
  <si>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</si>
  <si>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</si>
  <si>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</si>
  <si>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</si>
  <si>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</si>
  <si>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</si>
  <si>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</si>
  <si>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</si>
  <si>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</si>
  <si>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</si>
  <si>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</si>
  <si>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</si>
  <si>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</si>
  <si>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</si>
  <si>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</si>
  <si>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</si>
  <si>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</si>
  <si>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</si>
  <si>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</si>
  <si>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</si>
  <si>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</si>
  <si>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</si>
  <si>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</si>
  <si>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</si>
  <si>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</si>
  <si>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</si>
  <si>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</si>
  <si>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</si>
  <si>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</si>
  <si>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</si>
  <si>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</si>
  <si>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</si>
  <si>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</si>
  <si>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</si>
  <si>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</si>
  <si>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</si>
  <si>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</si>
  <si>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</si>
  <si>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</si>
  <si>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</si>
  <si>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</si>
  <si>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</si>
  <si>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</si>
  <si>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</si>
  <si>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</si>
  <si>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</si>
  <si>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</si>
  <si>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</si>
  <si>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</si>
  <si>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</si>
  <si>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</si>
  <si>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</si>
  <si>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</si>
  <si>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</si>
  <si>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</si>
  <si>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</si>
  <si>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</si>
  <si>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</si>
  <si>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</si>
  <si>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</si>
  <si>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</si>
  <si>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</si>
  <si>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</si>
  <si>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</si>
  <si>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</si>
  <si>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</si>
  <si>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</si>
  <si>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</si>
  <si>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</si>
  <si>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</si>
  <si>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</si>
  <si>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</si>
  <si>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</si>
  <si>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</si>
  <si>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</si>
  <si>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</si>
  <si>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</si>
  <si>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</si>
  <si>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</si>
  <si>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</si>
  <si>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</si>
  <si>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</si>
  <si>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</si>
  <si>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</si>
  <si>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</si>
  <si>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</si>
  <si>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</si>
  <si>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</si>
  <si>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</si>
  <si>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</si>
  <si>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</si>
  <si>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</si>
  <si>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</si>
  <si>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</si>
  <si>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</si>
  <si>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</si>
  <si>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</si>
  <si>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</si>
  <si>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</si>
  <si>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</si>
  <si>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</si>
  <si>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</si>
  <si>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</si>
  <si>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</si>
  <si>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</si>
  <si>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</si>
  <si>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</si>
  <si>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</si>
  <si>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</si>
  <si>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</si>
  <si>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</si>
  <si>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</si>
  <si>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</si>
  <si>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</si>
  <si>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</si>
  <si>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</si>
  <si>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</si>
  <si>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</si>
  <si>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</si>
  <si>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</si>
  <si>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</si>
  <si>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</si>
  <si>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</si>
  <si>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</si>
  <si>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</si>
  <si>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</si>
  <si>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</si>
  <si>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</si>
  <si>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</si>
  <si>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</si>
  <si>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</si>
  <si>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</si>
  <si>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</si>
  <si>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</si>
  <si>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</si>
  <si>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</si>
  <si>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</si>
  <si>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</si>
  <si>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</si>
  <si>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</si>
  <si>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</si>
  <si>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</si>
  <si>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</si>
  <si>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</si>
  <si>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</si>
  <si>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</si>
  <si>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</si>
  <si>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</si>
  <si>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</si>
  <si>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</si>
  <si>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</si>
  <si>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</si>
  <si>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</si>
  <si>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</si>
  <si>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</si>
  <si>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</si>
  <si>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</si>
  <si>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</si>
  <si>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</si>
  <si>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</si>
  <si>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</si>
  <si>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</si>
  <si>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</si>
  <si>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</si>
  <si>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</si>
  <si>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</si>
  <si>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</si>
  <si>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</si>
  <si>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</si>
  <si>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</si>
  <si>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</si>
  <si>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</si>
  <si>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</si>
  <si>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</si>
  <si>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</si>
  <si>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</si>
  <si>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</si>
  <si>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</si>
  <si>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</si>
  <si>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</si>
  <si>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</si>
  <si>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</si>
  <si>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</si>
  <si>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</si>
  <si>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</si>
  <si>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</si>
  <si>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</si>
  <si>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</si>
  <si>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</si>
  <si>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</si>
  <si>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</si>
  <si>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</si>
  <si>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</si>
  <si>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</si>
  <si>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</si>
  <si>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</si>
  <si>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</si>
  <si>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</si>
  <si>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</si>
  <si>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</si>
  <si>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</si>
  <si>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</si>
  <si>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</si>
  <si>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</si>
  <si>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</si>
  <si>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</si>
  <si>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</si>
  <si>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</si>
  <si>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</si>
  <si>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</si>
  <si>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</si>
  <si>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</si>
  <si>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</si>
  <si>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</si>
  <si>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</si>
  <si>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</si>
  <si>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</si>
  <si>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</si>
  <si>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</si>
  <si>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</si>
  <si>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</si>
  <si>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</si>
  <si>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</si>
  <si>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</si>
  <si>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</si>
  <si>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</si>
  <si>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</si>
  <si>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</si>
  <si>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</si>
  <si>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</si>
  <si>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</si>
  <si>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</si>
  <si>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</si>
  <si>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</si>
  <si>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</si>
  <si>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</si>
  <si>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</si>
  <si>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</si>
  <si>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</si>
  <si>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</si>
  <si>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</si>
  <si>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</si>
  <si>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</si>
  <si>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</si>
  <si>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</si>
  <si>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</si>
  <si>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</si>
  <si>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</si>
  <si>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</si>
  <si>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</si>
  <si>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</si>
  <si>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</si>
  <si>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</si>
  <si>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</si>
  <si>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</si>
  <si>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</si>
  <si>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</si>
  <si>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</si>
  <si>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</si>
  <si>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</si>
  <si>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</si>
  <si>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</si>
  <si>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</si>
  <si>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</si>
  <si>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</si>
  <si>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</si>
  <si>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</si>
  <si>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</si>
  <si>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</si>
  <si>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</si>
  <si>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</si>
  <si>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</si>
  <si>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</si>
  <si>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</si>
  <si>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</si>
  <si>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</si>
  <si>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</si>
  <si>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</si>
  <si>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</si>
  <si>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</si>
  <si>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</si>
  <si>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</si>
  <si>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</si>
  <si>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</si>
  <si>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</si>
  <si>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</si>
  <si>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</si>
  <si>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</si>
  <si>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</si>
  <si>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</si>
  <si>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</si>
  <si>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</si>
  <si>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</si>
  <si>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</si>
  <si>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</si>
  <si>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</si>
  <si>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</si>
  <si>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</si>
  <si>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</si>
  <si>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</si>
  <si>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</si>
  <si>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</si>
  <si>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</si>
  <si>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</si>
  <si>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</si>
  <si>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</si>
  <si>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</si>
  <si>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</si>
  <si>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</si>
  <si>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</si>
  <si>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</si>
  <si>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</si>
  <si>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</si>
  <si>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</si>
  <si>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</si>
  <si>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</si>
  <si>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</si>
  <si>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</si>
  <si>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</si>
  <si>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</si>
  <si>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</si>
  <si>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</si>
  <si>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</si>
  <si>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</si>
  <si>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</si>
  <si>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</si>
  <si>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</si>
  <si>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</si>
  <si>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</si>
  <si>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</si>
  <si>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</si>
  <si>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</si>
  <si>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</si>
  <si>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</si>
  <si>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</si>
  <si>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</si>
  <si>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</si>
  <si>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</si>
  <si>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</si>
  <si>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</si>
  <si>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</si>
  <si>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</si>
  <si>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</si>
  <si>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</si>
  <si>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</si>
  <si>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</si>
  <si>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</si>
  <si>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</si>
  <si>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</si>
  <si>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</si>
  <si>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</si>
  <si>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</si>
  <si>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</si>
  <si>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</si>
  <si>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</si>
  <si>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</si>
  <si>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</si>
  <si>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</si>
  <si>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</si>
  <si>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</si>
  <si>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</si>
  <si>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</si>
  <si>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</si>
  <si>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</si>
  <si>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</si>
  <si>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</si>
  <si>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</si>
  <si>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</si>
  <si>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</si>
  <si>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</si>
  <si>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</si>
  <si>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</si>
  <si>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</si>
  <si>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</si>
  <si>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</si>
  <si>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</si>
  <si>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</si>
  <si>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</si>
  <si>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</si>
  <si>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</si>
  <si>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</si>
  <si>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</si>
  <si>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</si>
  <si>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</si>
  <si>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</si>
  <si>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</si>
  <si>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</si>
  <si>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</si>
  <si>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</si>
  <si>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</si>
  <si>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</si>
  <si>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</si>
  <si>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</si>
  <si>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</si>
  <si>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</si>
  <si>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</si>
  <si>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</si>
  <si>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</si>
  <si>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</si>
  <si>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</si>
  <si>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</si>
  <si>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</si>
  <si>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</si>
  <si>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</si>
  <si>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</si>
  <si>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</si>
  <si>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</si>
  <si>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</si>
  <si>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</si>
  <si>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</si>
  <si>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</si>
  <si>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</si>
  <si>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</si>
  <si>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</si>
  <si>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</si>
  <si>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</si>
  <si>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</si>
  <si>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</si>
  <si>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</si>
  <si>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</si>
  <si>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</si>
  <si>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</si>
  <si>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</si>
  <si>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</si>
  <si>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</si>
  <si>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</si>
  <si>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</si>
  <si>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</si>
  <si>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</si>
  <si>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</si>
  <si>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</si>
  <si>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</si>
  <si>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</si>
  <si>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</si>
  <si>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</si>
  <si>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</si>
  <si>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</si>
  <si>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</si>
  <si>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</si>
  <si>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</si>
  <si>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</si>
  <si>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</si>
  <si>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</si>
  <si>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</si>
  <si>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</si>
  <si>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</si>
  <si>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</si>
  <si>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</si>
  <si>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</si>
  <si>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</si>
  <si>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</si>
  <si>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</si>
  <si>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</si>
  <si>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</si>
  <si>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</si>
  <si>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</si>
  <si>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</si>
  <si>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</si>
  <si>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</si>
  <si>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</si>
  <si>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</si>
  <si>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</si>
  <si>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</si>
  <si>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</si>
  <si>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</si>
  <si>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</si>
  <si>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</si>
  <si>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</si>
  <si>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</si>
  <si>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</si>
  <si>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</si>
  <si>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</si>
  <si>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</si>
  <si>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</si>
  <si>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</si>
  <si>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</si>
  <si>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</si>
  <si>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</si>
  <si>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</si>
  <si>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</si>
  <si>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</si>
  <si>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</si>
  <si>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</si>
  <si>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</si>
  <si>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</si>
  <si>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</si>
  <si>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</si>
  <si>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</si>
  <si>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</si>
  <si>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</si>
  <si>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</si>
  <si>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</si>
  <si>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</si>
  <si>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</si>
  <si>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</si>
  <si>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</si>
  <si>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</si>
  <si>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</si>
  <si>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</si>
  <si>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</si>
  <si>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</si>
  <si>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</si>
  <si>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</si>
  <si>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</si>
  <si>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</si>
  <si>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</si>
  <si>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</si>
  <si>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</si>
  <si>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</si>
  <si>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</si>
  <si>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</si>
  <si>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</si>
  <si>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</si>
  <si>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</si>
  <si>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</si>
  <si>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</si>
  <si>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</si>
  <si>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</si>
  <si>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</si>
  <si>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</si>
  <si>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</si>
  <si>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</si>
  <si>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</si>
  <si>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</si>
  <si>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</si>
  <si>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</si>
  <si>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</si>
  <si>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</si>
  <si>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</si>
  <si>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</si>
  <si>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</si>
  <si>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</si>
  <si>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</si>
  <si>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</si>
  <si>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</si>
  <si>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</si>
  <si>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</si>
  <si>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</si>
  <si>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</si>
  <si>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</si>
  <si>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</si>
  <si>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</si>
  <si>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</si>
  <si>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</si>
  <si>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</si>
  <si>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</si>
  <si>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</si>
  <si>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</si>
  <si>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</si>
  <si>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</si>
  <si>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</si>
  <si>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</si>
  <si>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</si>
  <si>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</si>
  <si>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</si>
  <si>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</si>
  <si>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</si>
  <si>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</si>
  <si>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</si>
  <si>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</si>
  <si>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</si>
  <si>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</si>
  <si>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</si>
  <si>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</si>
  <si>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</si>
  <si>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</si>
  <si>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</si>
  <si>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</si>
  <si>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</si>
  <si>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</si>
  <si>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</si>
  <si>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</si>
  <si>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</si>
  <si>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</si>
  <si>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</si>
  <si>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</si>
  <si>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</si>
  <si>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</si>
  <si>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</si>
  <si>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</si>
  <si>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</si>
  <si>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</si>
  <si>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</si>
  <si>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</si>
  <si>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</si>
  <si>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</si>
  <si>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</si>
  <si>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</si>
  <si>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</si>
  <si>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</si>
  <si>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</si>
  <si>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</si>
  <si>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</si>
  <si>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</si>
  <si>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</si>
  <si>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</si>
  <si>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</si>
  <si>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</si>
  <si>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</si>
  <si>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</si>
  <si>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</si>
  <si>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</si>
  <si>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</si>
  <si>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</si>
  <si>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</si>
  <si>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</si>
  <si>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</si>
  <si>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</si>
  <si>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</si>
  <si>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</si>
  <si>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</si>
  <si>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</si>
  <si>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</si>
  <si>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</si>
  <si>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</si>
  <si>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</si>
  <si>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</si>
  <si>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</si>
  <si>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</si>
  <si>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</si>
  <si>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</si>
  <si>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</si>
  <si>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</si>
  <si>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</si>
  <si>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</si>
  <si>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</si>
  <si>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</si>
  <si>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</si>
  <si>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</si>
  <si>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</si>
  <si>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</si>
  <si>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</si>
  <si>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</si>
  <si>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</si>
  <si>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</si>
  <si>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</si>
  <si>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</si>
  <si>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</si>
  <si>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</si>
  <si>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</si>
  <si>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</si>
  <si>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</si>
  <si>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</si>
  <si>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</si>
  <si>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</si>
  <si>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</si>
  <si>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</si>
  <si>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</si>
  <si>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</si>
  <si>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</si>
  <si>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</si>
  <si>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</si>
  <si>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</si>
  <si>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</si>
  <si>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</si>
  <si>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</si>
  <si>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</si>
  <si>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</si>
  <si>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</si>
  <si>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</si>
  <si>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</si>
  <si>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</si>
  <si>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</si>
  <si>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</si>
  <si>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</si>
  <si>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</si>
  <si>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</si>
  <si>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</si>
  <si>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</si>
  <si>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</si>
  <si>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</si>
  <si>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</si>
  <si>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</si>
  <si>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</si>
  <si>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</si>
  <si>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</si>
  <si>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</si>
  <si>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</si>
  <si>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</si>
  <si>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</si>
  <si>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</si>
  <si>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</si>
  <si>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</si>
  <si>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</si>
  <si>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</si>
  <si>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</si>
  <si>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</si>
  <si>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</si>
  <si>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</si>
  <si>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</si>
  <si>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</si>
  <si>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</si>
  <si>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</si>
  <si>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</si>
  <si>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</si>
  <si>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</si>
  <si>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</si>
  <si>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</si>
  <si>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</si>
  <si>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</si>
  <si>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</si>
  <si>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</si>
  <si>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</si>
  <si>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</si>
  <si>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</si>
  <si>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</si>
  <si>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</si>
  <si>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</si>
  <si>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</si>
  <si>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</si>
  <si>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</si>
  <si>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</si>
  <si>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</si>
  <si>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</si>
  <si>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</si>
  <si>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</si>
  <si>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</si>
  <si>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</si>
  <si>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</si>
  <si>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</si>
  <si>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</si>
  <si>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</si>
  <si>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</si>
  <si>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</si>
  <si>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</si>
  <si>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</si>
  <si>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</si>
  <si>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</si>
  <si>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</si>
  <si>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</si>
  <si>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</si>
  <si>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</si>
  <si>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</si>
  <si>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</si>
  <si>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</si>
  <si>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</si>
  <si>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</si>
  <si>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</si>
  <si>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</si>
  <si>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</si>
  <si>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</si>
  <si>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</si>
  <si>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</si>
  <si>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</si>
  <si>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</si>
  <si>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</si>
  <si>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</si>
  <si>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</si>
  <si>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</si>
  <si>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</si>
  <si>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</si>
  <si>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</si>
  <si>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</si>
  <si>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</si>
  <si>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</si>
  <si>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</si>
  <si>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</si>
  <si>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</si>
  <si>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</si>
  <si>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</si>
  <si>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</si>
  <si>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</si>
  <si>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</si>
  <si>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</si>
  <si>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</si>
  <si>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</si>
  <si>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</si>
  <si>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</si>
  <si>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</si>
  <si>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</si>
  <si>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</si>
  <si>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</si>
  <si>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</si>
  <si>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</si>
  <si>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</si>
  <si>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</si>
  <si>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</si>
  <si>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</si>
  <si>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</si>
  <si>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</si>
  <si>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</si>
  <si>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</si>
  <si>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</si>
  <si>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</si>
  <si>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</si>
  <si>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</si>
  <si>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</si>
  <si>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</si>
  <si>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</si>
  <si>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</si>
  <si>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</si>
  <si>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</si>
  <si>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</si>
  <si>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</si>
  <si>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</si>
  <si>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</si>
  <si>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</si>
  <si>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</si>
  <si>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</si>
  <si>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</si>
  <si>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</si>
  <si>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</si>
  <si>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</si>
  <si>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</si>
  <si>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</si>
  <si>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</si>
  <si>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</si>
  <si>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</si>
  <si>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</si>
  <si>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</si>
  <si>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</si>
  <si>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</si>
  <si>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</si>
  <si>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</si>
  <si>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</si>
  <si>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</si>
  <si>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</si>
  <si>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</si>
  <si>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</si>
  <si>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</si>
  <si>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</si>
  <si>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</si>
  <si>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</si>
  <si>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</si>
  <si>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</si>
  <si>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</si>
  <si>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</si>
  <si>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</si>
  <si>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</si>
  <si>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</si>
  <si>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</si>
  <si>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</si>
  <si>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</si>
  <si>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</si>
  <si>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</si>
  <si>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</si>
  <si>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</si>
  <si>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</si>
  <si>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</si>
  <si>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</si>
  <si>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</si>
  <si>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</si>
  <si>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</si>
  <si>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</si>
  <si>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</si>
  <si>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</si>
  <si>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</si>
  <si>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</si>
  <si>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</si>
  <si>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</si>
  <si>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</si>
  <si>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</si>
  <si>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</si>
  <si>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</si>
  <si>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</si>
  <si>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</si>
  <si>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</si>
  <si>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</si>
  <si>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</si>
  <si>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</si>
  <si>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</si>
  <si>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</si>
  <si>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</si>
  <si>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</si>
  <si>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</si>
  <si>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</si>
  <si>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</si>
  <si>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</si>
  <si>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</si>
  <si>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</si>
  <si>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</si>
  <si>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</si>
  <si>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</si>
  <si>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</si>
  <si>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</si>
  <si>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</si>
  <si>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</si>
  <si>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</si>
  <si>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</si>
  <si>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</si>
  <si>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</si>
  <si>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</si>
  <si>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</si>
  <si>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</si>
  <si>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</si>
  <si>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</si>
  <si>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</si>
  <si>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</si>
  <si>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</si>
  <si>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</si>
  <si>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</si>
  <si>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</si>
  <si>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</si>
  <si>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</si>
  <si>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</si>
  <si>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</si>
  <si>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</si>
  <si>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</si>
  <si>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</si>
  <si>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</si>
  <si>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</si>
  <si>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</si>
  <si>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</si>
  <si>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</si>
  <si>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</si>
  <si>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</si>
  <si>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</si>
  <si>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</si>
  <si>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</si>
  <si>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</si>
  <si>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</si>
  <si>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</si>
  <si>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</si>
  <si>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</si>
  <si>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</si>
  <si>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</si>
  <si>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</si>
  <si>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</si>
  <si>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</si>
  <si>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</si>
  <si>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</si>
  <si>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</si>
  <si>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</si>
  <si>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</si>
  <si>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</si>
  <si>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</si>
  <si>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</si>
  <si>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</si>
  <si>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</si>
  <si>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</si>
  <si>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</si>
  <si>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</si>
  <si>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</si>
  <si>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</si>
  <si>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</si>
  <si>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</si>
  <si>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</si>
  <si>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</si>
  <si>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</si>
  <si>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</si>
  <si>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</si>
  <si>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</si>
  <si>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</si>
  <si>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</si>
  <si>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</si>
  <si>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</si>
  <si>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</si>
  <si>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</si>
  <si>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</si>
  <si>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</si>
  <si>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</si>
  <si>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</si>
  <si>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</si>
  <si>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</si>
  <si>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</si>
  <si>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</si>
  <si>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</si>
  <si>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</si>
  <si>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</si>
  <si>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</si>
  <si>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</si>
  <si>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</si>
  <si>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</si>
  <si>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</si>
  <si>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</si>
  <si>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</si>
  <si>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</si>
  <si>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</si>
  <si>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</si>
  <si>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</si>
  <si>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</si>
  <si>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</si>
  <si>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</si>
  <si>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</si>
  <si>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</si>
  <si>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</si>
  <si>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</si>
  <si>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</si>
  <si>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</si>
  <si>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</si>
  <si>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</si>
  <si>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</si>
  <si>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</si>
  <si>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</si>
  <si>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</si>
  <si>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</si>
  <si>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</si>
  <si>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</si>
  <si>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</si>
  <si>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</si>
  <si>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</si>
  <si>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</si>
  <si>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</si>
  <si>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</si>
  <si>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</si>
  <si>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</si>
  <si>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</si>
  <si>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</si>
  <si>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</si>
  <si>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</si>
  <si>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</si>
  <si>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</si>
  <si>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</si>
  <si>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</si>
  <si>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</si>
  <si>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</si>
  <si>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</si>
  <si>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</si>
  <si>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</si>
  <si>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</si>
  <si>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</si>
  <si>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</si>
  <si>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</si>
  <si>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</si>
  <si>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</si>
  <si>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</si>
  <si>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</si>
  <si>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</si>
  <si>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</si>
  <si>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</si>
  <si>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</si>
  <si>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</si>
  <si>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</si>
  <si>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</si>
  <si>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</si>
  <si>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</si>
  <si>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</si>
  <si>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</si>
  <si>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</si>
  <si>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</si>
  <si>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</si>
  <si>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</si>
  <si>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</si>
  <si>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</si>
  <si>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</si>
  <si>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</si>
  <si>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</si>
  <si>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</si>
  <si>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</si>
  <si>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</si>
  <si>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</si>
  <si>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</si>
  <si>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</si>
  <si>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</si>
  <si>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</si>
  <si>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</si>
  <si>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</si>
  <si>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</si>
  <si>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</si>
  <si>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</si>
  <si>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</si>
  <si>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</si>
  <si>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</si>
  <si>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</si>
  <si>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</si>
  <si>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</si>
  <si>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</si>
  <si>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</si>
  <si>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</si>
  <si>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</si>
  <si>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</si>
  <si>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</si>
  <si>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</si>
  <si>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</si>
  <si>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</si>
  <si>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</si>
  <si>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</si>
  <si>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</si>
  <si>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</si>
  <si>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</si>
  <si>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</si>
  <si>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</si>
  <si>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</si>
  <si>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</si>
  <si>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</si>
  <si>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</si>
  <si>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</si>
  <si>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</si>
  <si>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</si>
  <si>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</si>
  <si>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</si>
  <si>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</si>
  <si>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</si>
  <si>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</si>
  <si>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</si>
  <si>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</si>
  <si>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</si>
  <si>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</si>
  <si>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</si>
  <si>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</si>
  <si>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</si>
  <si>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</si>
  <si>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</si>
  <si>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</si>
  <si>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</si>
  <si>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</si>
  <si>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</si>
  <si>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</si>
  <si>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</si>
  <si>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</si>
  <si>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</si>
  <si>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</si>
  <si>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</si>
  <si>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</si>
  <si>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</si>
  <si>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</si>
  <si>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</si>
  <si>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</si>
  <si>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</si>
  <si>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</si>
  <si>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</si>
  <si>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</si>
  <si>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</si>
  <si>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</si>
  <si>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</si>
  <si>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</si>
  <si>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</si>
  <si>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</si>
  <si>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</si>
  <si>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</si>
  <si>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</si>
  <si>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</si>
  <si>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</si>
  <si>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</si>
  <si>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</si>
  <si>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</si>
  <si>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</si>
  <si>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</si>
  <si>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</si>
  <si>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</si>
  <si>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</si>
  <si>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</si>
  <si>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</si>
  <si>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</si>
  <si>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</si>
  <si>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</si>
  <si>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</si>
  <si>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</si>
  <si>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</si>
  <si>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</si>
  <si>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</si>
  <si>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</si>
  <si>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</si>
  <si>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</si>
  <si>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</si>
  <si>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</si>
  <si>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</si>
  <si>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</si>
  <si>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</si>
  <si>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</si>
  <si>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</si>
  <si>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</si>
  <si>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</si>
  <si>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</si>
  <si>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</si>
  <si>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</si>
  <si>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</si>
  <si>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</si>
  <si>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</si>
  <si>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</si>
  <si>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</si>
  <si>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</si>
  <si>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</si>
  <si>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</si>
  <si>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</si>
  <si>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</si>
  <si>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</si>
  <si>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</si>
  <si>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</si>
  <si>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</si>
  <si>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</si>
  <si>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</si>
  <si>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</si>
  <si>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</si>
  <si>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</si>
  <si>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</si>
  <si>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</si>
  <si>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</si>
  <si>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</si>
  <si>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</si>
  <si>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</si>
  <si>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</si>
  <si>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</si>
  <si>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</si>
  <si>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</si>
  <si>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</si>
  <si>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</si>
  <si>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</si>
  <si>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</si>
  <si>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</si>
  <si>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</si>
  <si>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</si>
  <si>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</si>
  <si>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</si>
  <si>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</si>
  <si>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</si>
  <si>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</si>
  <si>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</si>
  <si>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</si>
  <si>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</si>
  <si>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</si>
  <si>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</si>
  <si>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</si>
  <si>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</si>
  <si>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</si>
  <si>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</si>
  <si>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</si>
  <si>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</si>
  <si>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</si>
  <si>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</si>
  <si>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</si>
  <si>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</si>
  <si>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</si>
  <si>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</si>
  <si>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</si>
  <si>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</si>
  <si>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</si>
  <si>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</si>
  <si>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</si>
  <si>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</si>
  <si>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</si>
  <si>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</si>
  <si>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</si>
  <si>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</si>
  <si>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</si>
  <si>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</si>
  <si>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</si>
  <si>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</si>
  <si>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</si>
  <si>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</si>
  <si>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</si>
  <si>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</si>
  <si>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</si>
  <si>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</si>
  <si>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</si>
  <si>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</si>
  <si>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</si>
  <si>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</si>
  <si>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</si>
  <si>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</si>
  <si>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</si>
  <si>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</si>
  <si>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</si>
  <si>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</si>
  <si>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</si>
  <si>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</si>
  <si>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</si>
  <si>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</si>
  <si>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</si>
  <si>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</si>
  <si>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</si>
  <si>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</si>
  <si>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</si>
  <si>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</si>
  <si>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</si>
  <si>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</si>
  <si>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</si>
  <si>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</si>
  <si>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</si>
  <si>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</si>
  <si>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</si>
  <si>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</si>
  <si>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</si>
  <si>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</si>
  <si>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</si>
  <si>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</si>
  <si>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</si>
  <si>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</si>
  <si>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</si>
  <si>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</si>
  <si>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</si>
  <si>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</si>
  <si>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</si>
  <si>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</si>
  <si>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</si>
  <si>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</si>
  <si>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</si>
  <si>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</si>
  <si>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</si>
  <si>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</si>
  <si>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</si>
  <si>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</si>
  <si>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</si>
  <si>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</si>
  <si>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</si>
  <si>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</si>
  <si>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</si>
  <si>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</si>
  <si>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</si>
  <si>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</si>
  <si>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</si>
  <si>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</si>
  <si>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</si>
  <si>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</si>
  <si>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</si>
  <si>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</si>
  <si>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</si>
  <si>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</si>
  <si>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</si>
  <si>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</si>
  <si>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</si>
  <si>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</si>
  <si>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</si>
  <si>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</si>
  <si>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</si>
  <si>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</si>
  <si>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</si>
  <si>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</si>
  <si>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</si>
  <si>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</si>
  <si>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</si>
  <si>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</si>
  <si>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</si>
  <si>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</si>
  <si>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</si>
  <si>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</si>
  <si>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</si>
  <si>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</si>
  <si>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</si>
  <si>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</si>
  <si>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</si>
  <si>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</si>
  <si>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</si>
  <si>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</si>
  <si>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</si>
  <si>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</si>
  <si>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</si>
  <si>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</si>
  <si>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</si>
  <si>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</si>
  <si>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</si>
  <si>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</si>
  <si>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</si>
  <si>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</si>
  <si>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</si>
  <si>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</si>
  <si>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</si>
  <si>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</si>
  <si>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</si>
  <si>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</si>
  <si>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</si>
  <si>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</si>
  <si>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</si>
  <si>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</si>
  <si>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</si>
  <si>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</si>
  <si>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</si>
  <si>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</si>
  <si>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</si>
  <si>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</si>
  <si>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</si>
  <si>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</si>
  <si>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</si>
  <si>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</si>
  <si>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</si>
  <si>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</si>
  <si>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</si>
  <si>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</si>
  <si>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</si>
  <si>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</si>
  <si>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</si>
  <si>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</si>
  <si>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</si>
  <si>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</si>
  <si>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</si>
  <si>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</si>
  <si>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</si>
  <si>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</si>
  <si>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</si>
  <si>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</si>
  <si>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</si>
  <si>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</si>
  <si>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</si>
  <si>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</si>
  <si>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</si>
  <si>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</si>
  <si>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</si>
  <si>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</si>
  <si>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</si>
  <si>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</si>
  <si>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</si>
  <si>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</si>
  <si>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</si>
  <si>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</si>
  <si>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</si>
  <si>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</si>
  <si>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</si>
  <si>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</si>
  <si>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</si>
  <si>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</si>
  <si>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</si>
  <si>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</si>
  <si>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</si>
  <si>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</si>
  <si>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</si>
  <si>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</si>
  <si>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</si>
  <si>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</si>
  <si>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</si>
  <si>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</si>
  <si>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</si>
  <si>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</si>
  <si>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</si>
  <si>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</si>
  <si>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</si>
  <si>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</si>
  <si>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</si>
  <si>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</si>
  <si>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</si>
  <si>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</si>
  <si>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</si>
  <si>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</si>
  <si>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</si>
  <si>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</si>
  <si>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</si>
  <si>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</si>
  <si>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</si>
  <si>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</si>
  <si>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</si>
  <si>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</si>
  <si>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</si>
  <si>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</si>
  <si>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</si>
  <si>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</si>
  <si>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</si>
  <si>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</si>
  <si>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</si>
  <si>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</si>
  <si>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</si>
  <si>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</si>
  <si>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</si>
  <si>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</si>
  <si>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</si>
  <si>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</si>
  <si>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</si>
  <si>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</si>
  <si>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</si>
  <si>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</si>
  <si>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</si>
  <si>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</si>
  <si>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</si>
  <si>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</si>
  <si>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</si>
  <si>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</si>
  <si>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</si>
  <si>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</si>
  <si>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</si>
  <si>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</si>
  <si>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</si>
  <si>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</si>
  <si>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</si>
  <si>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</si>
  <si>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</si>
  <si>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</si>
  <si>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</si>
  <si>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</si>
  <si>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</si>
  <si>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</si>
  <si>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</si>
  <si>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</si>
  <si>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</si>
  <si>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</si>
  <si>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</si>
  <si>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</si>
  <si>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</si>
  <si>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</si>
  <si>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</si>
  <si>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</si>
  <si>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</si>
  <si>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</si>
  <si>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</si>
  <si>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</si>
  <si>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</si>
  <si>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</si>
  <si>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</si>
  <si>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</si>
  <si>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</si>
  <si>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</si>
  <si>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</si>
  <si>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</si>
  <si>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</si>
  <si>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</si>
  <si>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</si>
  <si>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</si>
  <si>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</si>
  <si>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</si>
  <si>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</si>
  <si>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</si>
  <si>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</si>
  <si>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</si>
  <si>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</si>
  <si>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</si>
  <si>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</si>
  <si>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</si>
  <si>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</si>
  <si>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</si>
  <si>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</si>
  <si>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</si>
  <si>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</si>
  <si>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</si>
  <si>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</si>
  <si>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</si>
  <si>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</si>
  <si>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</si>
  <si>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</si>
  <si>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</si>
  <si>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</si>
  <si>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</si>
  <si>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</si>
  <si>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</si>
  <si>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</si>
  <si>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</si>
  <si>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</si>
  <si>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</si>
  <si>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</si>
  <si>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</si>
  <si>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</si>
  <si>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</si>
  <si>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</si>
  <si>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</si>
  <si>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</si>
  <si>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</si>
  <si>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</si>
  <si>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</si>
  <si>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</si>
  <si>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</si>
  <si>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</si>
  <si>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</si>
  <si>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</si>
  <si>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</si>
  <si>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</si>
  <si>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</si>
  <si>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</si>
  <si>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</si>
  <si>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</si>
  <si>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</si>
  <si>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</si>
  <si>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</si>
  <si>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</si>
  <si>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</si>
  <si>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</si>
  <si>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</si>
  <si>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</si>
  <si>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</si>
  <si>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</si>
  <si>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</si>
  <si>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</si>
  <si>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</si>
  <si>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</si>
  <si>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</si>
  <si>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</si>
  <si>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</si>
  <si>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</si>
  <si>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</si>
  <si>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</si>
  <si>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</si>
  <si>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</si>
  <si>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</si>
  <si>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</si>
  <si>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</si>
  <si>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</si>
  <si>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</si>
  <si>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</si>
  <si>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</si>
  <si>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</si>
  <si>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</si>
  <si>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</si>
  <si>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</si>
  <si>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</si>
  <si>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</si>
  <si>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</si>
  <si>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</si>
  <si>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</si>
  <si>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</si>
  <si>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</si>
  <si>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</si>
  <si>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</si>
  <si>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</si>
  <si>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</si>
  <si>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</si>
  <si>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</si>
  <si>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</si>
  <si>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</si>
  <si>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</si>
  <si>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</si>
  <si>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</si>
  <si>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</si>
  <si>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</si>
  <si>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</si>
  <si>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</si>
  <si>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</si>
  <si>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</si>
  <si>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</si>
  <si>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</si>
  <si>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</si>
  <si>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</si>
  <si>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</si>
  <si>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</si>
  <si>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</si>
  <si>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</si>
  <si>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</si>
  <si>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</si>
  <si>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</si>
  <si>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</si>
  <si>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</si>
  <si>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</si>
  <si>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</si>
  <si>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</si>
  <si>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</si>
  <si>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</si>
  <si>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</si>
  <si>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</si>
  <si>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</si>
  <si>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</si>
  <si>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</si>
  <si>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</si>
  <si>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</si>
  <si>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</si>
  <si>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</si>
  <si>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</si>
  <si>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</si>
  <si>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</si>
  <si>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</si>
  <si>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</si>
  <si>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</si>
  <si>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</si>
  <si>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</si>
  <si>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</si>
  <si>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</si>
  <si>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</si>
  <si>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</si>
  <si>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</si>
  <si>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</si>
  <si>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</si>
  <si>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</si>
  <si>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</si>
  <si>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</si>
  <si>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</si>
  <si>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</si>
  <si>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</si>
  <si>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</si>
  <si>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</si>
  <si>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</si>
  <si>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</si>
  <si>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</si>
  <si>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</si>
  <si>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</si>
  <si>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</si>
  <si>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</si>
  <si>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</si>
  <si>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</si>
  <si>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</si>
  <si>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</si>
  <si>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</si>
  <si>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</si>
  <si>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</si>
  <si>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</si>
  <si>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</si>
  <si>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</si>
  <si>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</si>
  <si>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</si>
  <si>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</si>
  <si>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</si>
  <si>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</si>
  <si>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</si>
  <si>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</si>
  <si>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</si>
  <si>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</si>
  <si>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</si>
  <si>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</si>
  <si>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</si>
  <si>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</si>
  <si>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</si>
  <si>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</si>
  <si>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</si>
  <si>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</si>
  <si>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</si>
  <si>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</si>
  <si>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</si>
  <si>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</si>
  <si>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</si>
  <si>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</si>
  <si>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</si>
  <si>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</si>
  <si>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</si>
  <si>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</si>
  <si>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</si>
  <si>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</si>
  <si>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</si>
  <si>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</si>
  <si>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</si>
  <si>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</si>
  <si>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</si>
  <si>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</si>
  <si>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</si>
  <si>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</si>
  <si>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</si>
  <si>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</si>
  <si>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</si>
  <si>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</si>
  <si>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</si>
  <si>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</si>
  <si>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</si>
  <si>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</si>
  <si>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</si>
  <si>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</si>
  <si>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</si>
  <si>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</si>
  <si>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</si>
  <si>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</si>
  <si>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</si>
  <si>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</si>
  <si>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</si>
  <si>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</si>
  <si>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</si>
  <si>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</si>
  <si>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</si>
  <si>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</si>
  <si>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</si>
  <si>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</si>
  <si>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</si>
  <si>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</si>
  <si>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</si>
  <si>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</si>
  <si>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</si>
  <si>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</si>
  <si>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</si>
  <si>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</si>
  <si>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</si>
  <si>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</si>
  <si>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</si>
  <si>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</si>
  <si>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</si>
  <si>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</si>
  <si>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</si>
  <si>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</si>
  <si>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</si>
  <si>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</si>
  <si>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</si>
  <si>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</si>
  <si>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</si>
  <si>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</si>
  <si>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</si>
  <si>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</si>
  <si>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</si>
  <si>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</si>
  <si>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</si>
  <si>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</si>
  <si>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</si>
  <si>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</si>
  <si>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</si>
  <si>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</si>
  <si>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</si>
  <si>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</si>
  <si>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</si>
  <si>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</si>
  <si>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</si>
  <si>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</si>
  <si>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</si>
  <si>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</si>
  <si>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</si>
  <si>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</si>
  <si>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</si>
  <si>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</si>
  <si>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</si>
  <si>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</si>
  <si>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</si>
  <si>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</si>
  <si>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</si>
  <si>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</si>
  <si>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</si>
  <si>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</si>
  <si>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</si>
  <si>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</si>
  <si>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</si>
  <si>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</si>
  <si>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</si>
  <si>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</si>
  <si>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</si>
  <si>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</si>
  <si>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</si>
  <si>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</si>
  <si>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</si>
  <si>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</si>
  <si>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</si>
  <si>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</si>
  <si>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</si>
  <si>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</si>
  <si>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</si>
  <si>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</si>
  <si>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</si>
  <si>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</si>
  <si>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</si>
  <si>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</si>
  <si>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</si>
  <si>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</si>
  <si>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</si>
  <si>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</si>
  <si>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</si>
  <si>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</si>
  <si>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</si>
  <si>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</si>
  <si>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</si>
  <si>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</si>
  <si>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</si>
  <si>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</si>
  <si>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</si>
  <si>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</si>
  <si>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</si>
  <si>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</si>
  <si>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</si>
  <si>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</si>
  <si>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</si>
  <si>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</si>
  <si>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</si>
  <si>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</si>
  <si>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</si>
  <si>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</si>
  <si>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</si>
  <si>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</si>
  <si>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</si>
  <si>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</si>
  <si>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</si>
  <si>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</si>
  <si>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</si>
  <si>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</si>
  <si>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</si>
  <si>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</si>
  <si>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</si>
  <si>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</si>
  <si>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</si>
  <si>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</si>
  <si>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</si>
  <si>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</si>
  <si>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</si>
  <si>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</si>
  <si>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</si>
  <si>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</si>
  <si>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</si>
  <si>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</si>
  <si>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</si>
  <si>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</si>
  <si>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</si>
  <si>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</si>
  <si>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</si>
  <si>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</si>
  <si>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</si>
  <si>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</si>
  <si>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</si>
  <si>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</si>
  <si>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</si>
  <si>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</si>
  <si>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</si>
  <si>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</si>
  <si>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</si>
  <si>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</si>
  <si>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</si>
  <si>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</si>
  <si>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</si>
  <si>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</si>
  <si>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</si>
  <si>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</si>
  <si>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</si>
  <si>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</si>
  <si>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</si>
  <si>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</si>
  <si>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</si>
  <si>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</si>
  <si>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</si>
  <si>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</si>
  <si>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</si>
  <si>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</si>
  <si>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</si>
  <si>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</si>
  <si>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</si>
  <si>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</si>
  <si>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</si>
  <si>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</si>
  <si>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</si>
  <si>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</si>
  <si>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</si>
  <si>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</si>
  <si>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</si>
  <si>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</si>
  <si>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</si>
  <si>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</si>
  <si>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</si>
  <si>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</si>
  <si>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</si>
  <si>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</si>
  <si>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</si>
  <si>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</si>
  <si>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</si>
  <si>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</si>
  <si>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</si>
  <si>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</si>
  <si>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</si>
  <si>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</si>
  <si>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</si>
  <si>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</si>
  <si>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</si>
  <si>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</si>
  <si>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</si>
  <si>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</si>
  <si>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</si>
  <si>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</si>
  <si>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</si>
  <si>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</si>
  <si>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</si>
  <si>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</si>
  <si>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</si>
  <si>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</si>
  <si>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</si>
  <si>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</si>
  <si>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</si>
  <si>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</si>
  <si>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</si>
  <si>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</si>
  <si>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</si>
  <si>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</si>
  <si>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</si>
  <si>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</si>
  <si>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</si>
  <si>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</si>
  <si>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</si>
  <si>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</si>
  <si>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</si>
  <si>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</si>
  <si>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</si>
  <si>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</si>
  <si>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</si>
  <si>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</si>
  <si>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</si>
  <si>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</si>
  <si>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</si>
  <si>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</si>
  <si>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</si>
  <si>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</si>
  <si>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</si>
  <si>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</si>
  <si>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</si>
  <si>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</si>
  <si>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</si>
  <si>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</si>
  <si>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</si>
  <si>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</si>
  <si>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</si>
  <si>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</si>
  <si>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</si>
  <si>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</si>
  <si>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</si>
  <si>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</si>
  <si>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</si>
  <si>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</si>
  <si>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</si>
  <si>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</si>
  <si>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</si>
  <si>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</si>
  <si>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</si>
  <si>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</si>
  <si>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</si>
  <si>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</si>
  <si>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</si>
  <si>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</si>
  <si>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</si>
  <si>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</si>
  <si>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</si>
  <si>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</si>
  <si>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</si>
  <si>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</si>
  <si>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</si>
  <si>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</si>
  <si>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</si>
  <si>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</si>
  <si>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</si>
  <si>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</si>
  <si>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</si>
  <si>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</si>
  <si>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</si>
  <si>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</si>
  <si>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</si>
  <si>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</si>
  <si>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</si>
  <si>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</si>
  <si>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</si>
  <si>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</si>
  <si>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</si>
  <si>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</si>
  <si>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</si>
  <si>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</si>
  <si>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</si>
  <si>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</si>
  <si>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</si>
  <si>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</si>
  <si>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</si>
  <si>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</si>
  <si>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</si>
  <si>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</si>
  <si>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</si>
  <si>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</si>
  <si>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</si>
  <si>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</si>
  <si>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</si>
  <si>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</si>
  <si>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</si>
  <si>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</si>
  <si>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</si>
  <si>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</si>
  <si>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</si>
  <si>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</si>
  <si>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</si>
  <si>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</si>
  <si>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</si>
  <si>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</si>
  <si>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</si>
  <si>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</si>
  <si>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</si>
  <si>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</si>
  <si>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</si>
  <si>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</si>
  <si>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</si>
  <si>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</si>
  <si>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</si>
  <si>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</si>
  <si>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</si>
  <si>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</si>
  <si>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</si>
  <si>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</si>
  <si>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</si>
  <si>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</si>
  <si>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</si>
  <si>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</si>
  <si>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</si>
  <si>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</si>
  <si>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</si>
  <si>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</si>
  <si>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</si>
  <si>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</si>
  <si>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</si>
  <si>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</si>
  <si>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</si>
  <si>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</si>
  <si>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</si>
  <si>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</si>
  <si>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</si>
  <si>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</si>
  <si>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</si>
  <si>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</si>
  <si>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</si>
  <si>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</si>
  <si>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</si>
  <si>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</si>
  <si>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</si>
  <si>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</si>
  <si>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</si>
  <si>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</si>
  <si>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</si>
  <si>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</si>
  <si>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</si>
  <si>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</si>
  <si>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</si>
  <si>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</si>
  <si>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</si>
  <si>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</si>
  <si>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</si>
  <si>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</si>
  <si>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</si>
  <si>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</si>
  <si>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</si>
  <si>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</si>
  <si>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</si>
  <si>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</si>
  <si>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</si>
  <si>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</si>
  <si>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</si>
  <si>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</si>
  <si>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</si>
  <si>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</si>
  <si>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</si>
  <si>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</si>
  <si>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</si>
  <si>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</si>
  <si>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</si>
  <si>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</si>
  <si>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</si>
  <si>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</si>
  <si>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</si>
  <si>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</si>
  <si>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</si>
  <si>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</si>
  <si>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</si>
  <si>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</si>
  <si>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</si>
  <si>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</si>
  <si>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</si>
  <si>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</si>
  <si>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</si>
  <si>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</si>
  <si>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</si>
  <si>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</si>
  <si>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</si>
  <si>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</si>
  <si>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</si>
  <si>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</si>
  <si>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</si>
  <si>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</si>
  <si>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</si>
  <si>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</si>
  <si>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</si>
  <si>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</si>
  <si>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</si>
  <si>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</si>
  <si>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</si>
  <si>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</si>
  <si>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</si>
  <si>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</si>
  <si>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</si>
  <si>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</si>
  <si>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</si>
  <si>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</si>
  <si>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</si>
  <si>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</si>
  <si>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</si>
  <si>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</si>
  <si>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</si>
  <si>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</si>
  <si>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</si>
  <si>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</si>
  <si>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</si>
  <si>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</si>
  <si>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</si>
  <si>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</si>
  <si>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</si>
  <si>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</si>
  <si>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</si>
  <si>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</si>
  <si>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</si>
  <si>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</si>
  <si>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</si>
  <si>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</si>
  <si>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</si>
  <si>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</si>
  <si>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</si>
  <si>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</si>
  <si>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</si>
  <si>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</si>
  <si>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</si>
  <si>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</si>
  <si>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</si>
  <si>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</si>
  <si>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</si>
  <si>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</si>
  <si>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</si>
  <si>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</si>
  <si>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</si>
  <si>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</si>
  <si>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</si>
  <si>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</si>
  <si>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</si>
  <si>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</si>
  <si>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</si>
  <si>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</si>
  <si>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</si>
  <si>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</si>
  <si>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</si>
  <si>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</si>
  <si>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</si>
  <si>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</si>
  <si>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</si>
  <si>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</si>
  <si>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</si>
  <si>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</si>
  <si>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</si>
  <si>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</si>
  <si>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</si>
  <si>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</si>
  <si>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</si>
  <si>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</si>
  <si>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</si>
  <si>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</si>
  <si>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</si>
  <si>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</si>
  <si>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</si>
  <si>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</si>
  <si>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</si>
  <si>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</si>
  <si>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</si>
  <si>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</si>
  <si>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</si>
  <si>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</si>
  <si>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</si>
  <si>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</si>
  <si>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</si>
  <si>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</si>
  <si>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</si>
  <si>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</si>
  <si>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</si>
  <si>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</si>
  <si>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</si>
  <si>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</si>
  <si>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</si>
  <si>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</si>
  <si>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</si>
  <si>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</si>
  <si>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</si>
  <si>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</si>
  <si>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</si>
  <si>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</si>
  <si>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</si>
  <si>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</si>
  <si>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</si>
  <si>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</si>
  <si>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</si>
  <si>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</si>
  <si>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</si>
  <si>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</si>
  <si>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</si>
  <si>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</si>
  <si>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</si>
  <si>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</si>
  <si>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</si>
  <si>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</si>
  <si>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</si>
  <si>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</si>
  <si>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</si>
  <si>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</si>
  <si>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</si>
  <si>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</si>
  <si>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</si>
  <si>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</si>
  <si>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</si>
  <si>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</si>
  <si>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</si>
  <si>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</si>
  <si>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</si>
  <si>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</si>
  <si>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</si>
  <si>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</si>
  <si>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</si>
  <si>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</si>
  <si>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</si>
  <si>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</si>
  <si>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</si>
  <si>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</si>
  <si>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</si>
  <si>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</si>
  <si>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</si>
  <si>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</si>
  <si>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</si>
  <si>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</si>
  <si>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</si>
  <si>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</si>
  <si>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</si>
  <si>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</si>
  <si>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</si>
  <si>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</si>
  <si>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</si>
  <si>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</si>
  <si>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</si>
  <si>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</si>
  <si>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</si>
  <si>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</si>
  <si>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</si>
  <si>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</si>
  <si>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</si>
  <si>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</si>
  <si>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</si>
  <si>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</si>
  <si>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</si>
  <si>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</si>
  <si>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</si>
  <si>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</si>
  <si>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</si>
  <si>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</si>
  <si>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</si>
  <si>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</si>
  <si>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</si>
  <si>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</si>
  <si>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</si>
  <si>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</si>
  <si>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</si>
  <si>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</si>
  <si>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</si>
  <si>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</si>
  <si>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</si>
  <si>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</si>
  <si>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</si>
  <si>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</si>
  <si>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</si>
  <si>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</si>
  <si>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</si>
  <si>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</si>
  <si>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</si>
  <si>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</si>
  <si>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</si>
  <si>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</si>
  <si>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</si>
  <si>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</si>
  <si>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</si>
  <si>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</si>
  <si>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</si>
  <si>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</si>
  <si>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</si>
  <si>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</si>
  <si>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</si>
  <si>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</si>
  <si>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</si>
  <si>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</si>
  <si>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</si>
  <si>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</si>
  <si>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</si>
  <si>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</si>
  <si>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</si>
  <si>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</si>
  <si>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</si>
  <si>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</si>
  <si>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</si>
  <si>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</si>
  <si>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</si>
  <si>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</si>
  <si>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</si>
  <si>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</si>
  <si>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</si>
  <si>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</si>
  <si>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</si>
  <si>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</si>
  <si>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</si>
  <si>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</si>
  <si>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</si>
  <si>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</si>
  <si>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</si>
  <si>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</si>
  <si>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</si>
  <si>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</si>
  <si>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</si>
  <si>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</si>
  <si>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</si>
  <si>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</si>
  <si>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</si>
  <si>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</si>
  <si>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</si>
  <si>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</si>
  <si>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</si>
  <si>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</si>
  <si>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</si>
  <si>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</si>
  <si>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</si>
  <si>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</si>
  <si>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</si>
  <si>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</si>
  <si>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</si>
  <si>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</si>
  <si>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</si>
  <si>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</si>
  <si>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</si>
  <si>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</si>
  <si>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</si>
  <si>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</si>
  <si>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</si>
  <si>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</si>
  <si>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</si>
  <si>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</si>
  <si>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</si>
  <si>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</si>
  <si>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</si>
  <si>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</si>
  <si>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</si>
  <si>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</si>
  <si>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</si>
  <si>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</si>
  <si>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</si>
  <si>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</si>
  <si>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</si>
  <si>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</si>
  <si>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</si>
  <si>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</si>
  <si>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</si>
  <si>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</si>
  <si>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</si>
  <si>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</si>
  <si>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</si>
  <si>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</si>
  <si>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</si>
  <si>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</si>
  <si>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</si>
  <si>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</si>
  <si>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</si>
  <si>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</si>
  <si>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</si>
  <si>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</si>
  <si>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</si>
  <si>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</si>
  <si>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</si>
  <si>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</si>
  <si>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</si>
  <si>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</si>
  <si>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</si>
  <si>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</si>
  <si>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</si>
  <si>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</si>
  <si>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</si>
  <si>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</si>
  <si>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</si>
  <si>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</si>
  <si>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</si>
  <si>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</si>
  <si>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</si>
  <si>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</si>
  <si>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</si>
  <si>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</si>
  <si>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</si>
  <si>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</si>
  <si>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</si>
  <si>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</si>
  <si>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</si>
  <si>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</si>
  <si>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</si>
  <si>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</si>
  <si>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</si>
  <si>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</si>
  <si>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</si>
  <si>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</si>
  <si>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</si>
  <si>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</si>
  <si>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</si>
  <si>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</si>
  <si>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</si>
  <si>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</si>
  <si>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</si>
  <si>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</si>
  <si>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</si>
  <si>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</si>
  <si>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</si>
  <si>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</si>
  <si>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</si>
  <si>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</si>
  <si>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</si>
  <si>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</si>
  <si>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</si>
  <si>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</si>
  <si>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</si>
  <si>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</si>
  <si>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</si>
  <si>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</si>
  <si>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</si>
  <si>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</si>
  <si>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</si>
  <si>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</si>
  <si>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</si>
  <si>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</si>
  <si>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</si>
  <si>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</si>
  <si>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</si>
  <si>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</si>
  <si>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</si>
  <si>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</si>
  <si>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</si>
  <si>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</si>
  <si>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</si>
  <si>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</si>
  <si>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</si>
  <si>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</si>
  <si>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</si>
  <si>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</si>
  <si>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</si>
  <si>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</si>
  <si>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</si>
  <si>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</si>
  <si>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</si>
  <si>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</si>
  <si>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</si>
  <si>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</si>
  <si>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</si>
  <si>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</si>
  <si>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</si>
  <si>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</si>
  <si>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</si>
  <si>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</si>
  <si>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</si>
  <si>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</si>
  <si>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</si>
  <si>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</si>
  <si>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</si>
  <si>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</si>
  <si>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</si>
  <si>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</si>
  <si>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</si>
  <si>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</si>
  <si>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</si>
  <si>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</si>
  <si>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</si>
  <si>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</si>
  <si>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</si>
  <si>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</si>
  <si>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</si>
  <si>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</si>
  <si>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</si>
  <si>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</si>
  <si>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</si>
  <si>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</si>
  <si>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</si>
  <si>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</si>
  <si>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</si>
  <si>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</si>
  <si>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</si>
  <si>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</si>
  <si>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</si>
  <si>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</si>
  <si>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</si>
  <si>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</si>
  <si>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</si>
  <si>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</si>
  <si>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</si>
  <si>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</si>
  <si>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</si>
  <si>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</si>
  <si>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</si>
  <si>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</si>
  <si>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</si>
  <si>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</si>
  <si>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</si>
  <si>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</si>
  <si>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</si>
  <si>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</si>
  <si>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</si>
  <si>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</si>
  <si>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</si>
  <si>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</si>
  <si>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</si>
  <si>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</si>
  <si>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</si>
  <si>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</si>
  <si>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</si>
  <si>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</si>
  <si>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</si>
  <si>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</si>
  <si>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</si>
  <si>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</si>
  <si>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</si>
  <si>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</si>
  <si>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</si>
  <si>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</si>
  <si>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</si>
  <si>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</si>
  <si>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</si>
  <si>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</si>
  <si>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</si>
  <si>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</si>
  <si>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</si>
  <si>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</si>
  <si>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</si>
  <si>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</si>
  <si>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</si>
  <si>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</si>
  <si>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</si>
  <si>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</si>
  <si>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</si>
  <si>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</si>
  <si>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</si>
  <si>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</si>
  <si>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</si>
  <si>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</si>
  <si>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</si>
  <si>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</si>
  <si>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</si>
  <si>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</si>
  <si>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</si>
  <si>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</si>
  <si>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</si>
  <si>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</si>
  <si>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</si>
  <si>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</si>
  <si>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</si>
  <si>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</si>
  <si>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</si>
  <si>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</si>
  <si>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</si>
  <si>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</si>
  <si>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</si>
  <si>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</si>
  <si>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</si>
  <si>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</si>
  <si>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</si>
  <si>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</si>
  <si>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</si>
  <si>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</si>
  <si>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</si>
  <si>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</si>
  <si>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</si>
  <si>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</si>
  <si>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</si>
  <si>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</si>
  <si>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</si>
  <si>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</si>
  <si>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</si>
  <si>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</si>
  <si>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</si>
  <si>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</si>
  <si>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</si>
  <si>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</si>
  <si>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</si>
  <si>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</si>
  <si>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</si>
  <si>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</si>
  <si>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</si>
  <si>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</si>
  <si>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</si>
  <si>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</si>
  <si>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</si>
  <si>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</si>
  <si>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</si>
  <si>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</si>
  <si>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</si>
  <si>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</si>
  <si>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</si>
  <si>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</si>
  <si>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</si>
  <si>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</si>
  <si>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</si>
  <si>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</si>
  <si>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</si>
  <si>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</si>
  <si>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</si>
  <si>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</si>
  <si>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</si>
  <si>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</si>
  <si>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</si>
  <si>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</si>
  <si>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</si>
  <si>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</si>
  <si>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</si>
  <si>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</si>
  <si>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</si>
  <si>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</si>
  <si>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</si>
  <si>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</si>
  <si>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</si>
  <si>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</si>
  <si>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</si>
  <si>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</si>
  <si>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</si>
  <si>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</si>
  <si>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</si>
  <si>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</si>
  <si>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</si>
  <si>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</si>
  <si>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</si>
  <si>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</si>
  <si>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</si>
  <si>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</si>
  <si>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</si>
  <si>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</si>
  <si>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</si>
  <si>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</si>
  <si>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</si>
  <si>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</si>
  <si>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</si>
  <si>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</si>
  <si>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</si>
  <si>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</si>
  <si>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</si>
  <si>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</si>
  <si>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</si>
  <si>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</si>
  <si>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</si>
  <si>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</si>
  <si>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</si>
  <si>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</si>
  <si>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</si>
  <si>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</si>
  <si>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</si>
  <si>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</si>
  <si>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</si>
  <si>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</si>
  <si>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</si>
  <si>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</si>
  <si>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</si>
  <si>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</si>
  <si>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</si>
  <si>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</si>
  <si>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</si>
  <si>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</si>
  <si>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</si>
  <si>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</si>
  <si>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</si>
  <si>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</si>
  <si>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</si>
  <si>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</si>
  <si>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</si>
  <si>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</si>
  <si>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</si>
  <si>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</si>
  <si>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</si>
  <si>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</si>
  <si>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</si>
  <si>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</si>
  <si>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</si>
  <si>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</si>
  <si>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</si>
  <si>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</si>
  <si>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</si>
  <si>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</si>
  <si>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</si>
  <si>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</si>
  <si>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</si>
  <si>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</si>
  <si>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</si>
  <si>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</si>
  <si>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</si>
  <si>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</si>
  <si>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</si>
  <si>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</si>
  <si>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</si>
  <si>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</si>
  <si>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</si>
  <si>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</si>
  <si>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</si>
  <si>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</si>
  <si>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</si>
  <si>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</si>
  <si>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</si>
  <si>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</si>
  <si>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</si>
  <si>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</si>
  <si>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</si>
  <si>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</si>
  <si>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</si>
  <si>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</si>
  <si>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</si>
  <si>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</si>
  <si>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</si>
  <si>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</si>
  <si>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</si>
  <si>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</si>
  <si>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</si>
  <si>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</si>
  <si>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</si>
  <si>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</si>
  <si>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</si>
  <si>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</si>
  <si>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</si>
  <si>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</si>
  <si>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</si>
  <si>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</si>
  <si>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</si>
  <si>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</si>
  <si>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</si>
  <si>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</si>
  <si>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</si>
  <si>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</si>
  <si>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</si>
  <si>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</si>
  <si>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</si>
  <si>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</si>
  <si>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</si>
  <si>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</si>
  <si>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</si>
  <si>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</si>
  <si>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</si>
  <si>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</si>
  <si>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</si>
  <si>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</si>
  <si>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</si>
  <si>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</si>
  <si>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</si>
  <si>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</si>
  <si>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</si>
  <si>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</si>
  <si>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</si>
  <si>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</si>
  <si>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</si>
  <si>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</si>
  <si>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</si>
  <si>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</si>
  <si>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</si>
  <si>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</si>
  <si>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</si>
  <si>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</si>
  <si>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</si>
  <si>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</si>
  <si>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</si>
  <si>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</si>
  <si>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</si>
  <si>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</si>
  <si>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</si>
  <si>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</si>
  <si>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</si>
  <si>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</si>
  <si>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</si>
  <si>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</si>
  <si>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</si>
  <si>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</si>
  <si>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</si>
  <si>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</si>
  <si>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</si>
  <si>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</si>
  <si>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</si>
  <si>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</si>
  <si>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</si>
  <si>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</si>
  <si>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</si>
  <si>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</si>
  <si>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</si>
  <si>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</si>
  <si>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</si>
  <si>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</si>
  <si>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</si>
  <si>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</si>
  <si>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</si>
  <si>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</si>
  <si>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</si>
  <si>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</si>
  <si>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</si>
  <si>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</si>
  <si>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</si>
  <si>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</si>
  <si>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</si>
  <si>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</si>
  <si>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</si>
  <si>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</si>
  <si>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</si>
  <si>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</si>
  <si>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</si>
  <si>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</si>
  <si>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</si>
  <si>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</si>
  <si>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</si>
  <si>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</si>
  <si>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</si>
  <si>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</si>
  <si>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</si>
  <si>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</si>
  <si>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</si>
  <si>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</si>
  <si>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</si>
  <si>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</si>
  <si>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</si>
  <si>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</si>
  <si>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</si>
  <si>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</si>
  <si>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</si>
  <si>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</si>
  <si>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</si>
  <si>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</si>
  <si>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</si>
  <si>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</si>
  <si>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</si>
  <si>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</si>
  <si>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</si>
  <si>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</si>
  <si>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</si>
  <si>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</si>
  <si>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</si>
  <si>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</si>
  <si>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</si>
  <si>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</si>
  <si>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</si>
  <si>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</si>
  <si>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</si>
  <si>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</si>
  <si>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</si>
  <si>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</si>
  <si>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</si>
  <si>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</si>
  <si>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</si>
  <si>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</si>
  <si>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</si>
  <si>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</si>
  <si>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</si>
  <si>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</si>
  <si>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</si>
  <si>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</si>
  <si>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</si>
  <si>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</si>
  <si>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</si>
  <si>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</si>
  <si>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</si>
  <si>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</si>
  <si>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</si>
  <si>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</si>
  <si>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</si>
  <si>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</si>
  <si>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</si>
  <si>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</si>
  <si>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</si>
  <si>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</si>
  <si>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</si>
  <si>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</si>
  <si>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</si>
  <si>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</si>
  <si>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</si>
  <si>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</si>
  <si>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</si>
  <si>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</si>
  <si>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</si>
  <si>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</si>
  <si>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</si>
  <si>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</si>
  <si>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</si>
  <si>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</si>
  <si>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</si>
  <si>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</si>
  <si>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</si>
  <si>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</si>
  <si>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</si>
  <si>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</si>
  <si>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</si>
  <si>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</si>
  <si>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</si>
  <si>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</si>
  <si>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</si>
  <si>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</si>
  <si>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</si>
  <si>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</si>
  <si>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</si>
  <si>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</si>
  <si>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</si>
  <si>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</si>
  <si>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</si>
  <si>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</si>
  <si>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</si>
  <si>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</si>
  <si>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</si>
  <si>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</si>
  <si>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</si>
  <si>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</si>
  <si>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</si>
  <si>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</si>
  <si>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</si>
  <si>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</si>
  <si>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</si>
  <si>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</si>
  <si>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</si>
  <si>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</si>
  <si>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</si>
  <si>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</si>
  <si>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</si>
  <si>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</si>
  <si>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</si>
  <si>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</si>
  <si>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</si>
  <si>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</si>
  <si>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</si>
  <si>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</si>
  <si>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</si>
  <si>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</si>
  <si>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</si>
  <si>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</si>
  <si>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</si>
  <si>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</si>
  <si>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</si>
  <si>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</si>
  <si>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</si>
  <si>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</si>
  <si>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</si>
  <si>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</si>
  <si>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</si>
  <si>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</si>
  <si>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</si>
  <si>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</si>
  <si>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</si>
  <si>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</si>
  <si>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</si>
  <si>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</si>
  <si>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</si>
  <si>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</si>
  <si>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</si>
  <si>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</si>
  <si>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</si>
  <si>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</si>
  <si>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</si>
  <si>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</si>
  <si>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</si>
  <si>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</si>
  <si>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</si>
  <si>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</si>
  <si>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</si>
  <si>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</si>
  <si>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</si>
  <si>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</si>
  <si>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</si>
  <si>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</si>
  <si>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</si>
  <si>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</si>
  <si>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</si>
  <si>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</si>
  <si>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</si>
  <si>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</si>
  <si>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</si>
  <si>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</si>
  <si>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</si>
  <si>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</si>
  <si>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</si>
  <si>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</si>
  <si>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</si>
  <si>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</si>
  <si>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</si>
  <si>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</si>
  <si>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</si>
  <si>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</si>
  <si>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</si>
  <si>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</si>
  <si>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</si>
  <si>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</si>
  <si>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</si>
  <si>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</si>
  <si>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</si>
  <si>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</si>
  <si>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</si>
  <si>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</si>
  <si>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</si>
  <si>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</si>
  <si>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</si>
  <si>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</si>
  <si>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</si>
  <si>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</si>
  <si>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</si>
  <si>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</si>
  <si>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</si>
  <si>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</si>
  <si>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</si>
  <si>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</si>
  <si>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</si>
  <si>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</si>
  <si>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</si>
  <si>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</si>
  <si>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</si>
  <si>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</si>
  <si>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</si>
  <si>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</si>
  <si>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</si>
  <si>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</si>
  <si>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</si>
  <si>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</si>
  <si>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</si>
  <si>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</si>
  <si>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</si>
  <si>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</si>
  <si>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</si>
  <si>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</si>
  <si>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</si>
  <si>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</si>
  <si>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</si>
  <si>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</si>
  <si>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</si>
  <si>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</si>
  <si>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</si>
  <si>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</si>
  <si>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</si>
  <si>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</si>
  <si>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</si>
  <si>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</si>
  <si>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</si>
  <si>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</si>
  <si>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</si>
  <si>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</si>
  <si>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</si>
  <si>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</si>
  <si>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</si>
  <si>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</si>
  <si>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</si>
  <si>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</si>
  <si>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</si>
  <si>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</si>
  <si>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</si>
  <si>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</si>
  <si>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</si>
  <si>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</si>
  <si>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</si>
  <si>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</si>
  <si>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</si>
  <si>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</si>
  <si>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</si>
  <si>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</si>
  <si>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</si>
  <si>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</si>
  <si>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</si>
  <si>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</si>
  <si>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</si>
  <si>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</si>
  <si>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</si>
  <si>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</si>
  <si>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</si>
  <si>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</si>
  <si>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</si>
  <si>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</si>
  <si>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</si>
  <si>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</si>
  <si>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</si>
  <si>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</si>
  <si>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</si>
  <si>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</si>
  <si>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</si>
  <si>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</si>
  <si>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</si>
  <si>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</si>
  <si>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</si>
  <si>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</si>
  <si>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</si>
  <si>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</si>
  <si>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</si>
  <si>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</si>
  <si>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</si>
  <si>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</si>
  <si>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</si>
  <si>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</si>
  <si>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</si>
  <si>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</si>
  <si>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</si>
  <si>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</si>
  <si>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</si>
  <si>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</si>
  <si>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</si>
  <si>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</si>
  <si>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</si>
  <si>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</si>
  <si>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</si>
  <si>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</si>
  <si>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</si>
  <si>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</si>
  <si>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</si>
  <si>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</si>
  <si>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</si>
  <si>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</si>
  <si>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</si>
  <si>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</si>
  <si>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</si>
  <si>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</si>
  <si>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</si>
  <si>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</si>
  <si>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</si>
  <si>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</si>
  <si>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</si>
  <si>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</si>
  <si>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</si>
  <si>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</si>
  <si>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</si>
  <si>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</si>
  <si>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</si>
  <si>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</si>
  <si>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</si>
  <si>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</si>
  <si>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</si>
  <si>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</si>
  <si>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</si>
  <si>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</si>
  <si>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</si>
  <si>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</si>
  <si>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</si>
  <si>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</si>
  <si>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</si>
  <si>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</si>
  <si>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</si>
  <si>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</si>
  <si>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</si>
  <si>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</si>
  <si>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</si>
  <si>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</si>
  <si>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</si>
  <si>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</si>
  <si>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</si>
  <si>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</si>
  <si>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</si>
  <si>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</si>
  <si>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</si>
  <si>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</si>
  <si>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</si>
  <si>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</si>
  <si>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</si>
  <si>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</si>
  <si>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</si>
  <si>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</si>
  <si>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</si>
  <si>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</si>
  <si>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</si>
  <si>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</si>
  <si>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</si>
  <si>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</si>
  <si>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</si>
  <si>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</si>
  <si>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</si>
  <si>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</si>
  <si>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</si>
  <si>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</si>
  <si>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</si>
  <si>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</si>
  <si>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</si>
  <si>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</si>
  <si>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</si>
  <si>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</si>
  <si>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</si>
  <si>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</si>
  <si>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</si>
  <si>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</si>
  <si>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</si>
  <si>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</si>
  <si>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</si>
  <si>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</si>
  <si>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</si>
  <si>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</si>
  <si>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</si>
  <si>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</si>
  <si>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</si>
  <si>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</si>
  <si>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</si>
  <si>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</si>
  <si>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</si>
  <si>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</si>
  <si>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</si>
  <si>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</si>
  <si>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</si>
  <si>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</si>
  <si>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</si>
  <si>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</si>
  <si>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</si>
  <si>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</si>
  <si>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</si>
  <si>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</si>
  <si>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</si>
  <si>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</si>
  <si>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</si>
  <si>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</si>
  <si>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</si>
  <si>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</si>
  <si>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</si>
  <si>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</si>
  <si>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</si>
  <si>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</si>
  <si>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</si>
  <si>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</si>
  <si>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</si>
  <si>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</si>
  <si>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</si>
  <si>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</si>
  <si>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</si>
  <si>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</si>
  <si>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</si>
  <si>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</si>
  <si>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</si>
  <si>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</si>
  <si>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</si>
  <si>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</si>
  <si>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</si>
  <si>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</si>
  <si>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</si>
  <si>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</si>
  <si>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</si>
  <si>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</si>
  <si>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</si>
  <si>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</si>
  <si>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</si>
  <si>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</si>
  <si>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</si>
  <si>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</si>
  <si>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</si>
  <si>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</si>
  <si>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</si>
  <si>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</si>
  <si>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</si>
  <si>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</si>
  <si>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</si>
  <si>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</si>
  <si>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</si>
  <si>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</si>
  <si>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</si>
  <si>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</si>
  <si>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</si>
  <si>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</si>
  <si>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</si>
  <si>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</si>
  <si>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</si>
  <si>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</si>
  <si>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</si>
  <si>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</si>
  <si>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</si>
  <si>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</si>
  <si>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</si>
  <si>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</si>
  <si>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</si>
  <si>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</si>
  <si>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</si>
  <si>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</si>
  <si>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</si>
  <si>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</si>
  <si>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</si>
  <si>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</si>
  <si>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</si>
  <si>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</si>
  <si>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</si>
  <si>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</si>
  <si>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</si>
  <si>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</si>
  <si>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</si>
  <si>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</si>
  <si>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</si>
  <si>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</si>
  <si>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</si>
  <si>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</si>
  <si>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</si>
  <si>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</si>
  <si>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</si>
  <si>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</si>
  <si>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</si>
  <si>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</si>
  <si>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</si>
  <si>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</si>
  <si>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</si>
  <si>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</si>
  <si>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</si>
  <si>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</si>
  <si>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</si>
  <si>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</si>
  <si>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</si>
  <si>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</si>
  <si>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</si>
  <si>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</si>
  <si>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</si>
  <si>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</si>
  <si>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</si>
  <si>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</si>
  <si>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</si>
  <si>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</si>
  <si>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</si>
  <si>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</si>
  <si>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</si>
  <si>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</si>
  <si>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</si>
  <si>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</si>
  <si>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</si>
  <si>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</si>
  <si>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</si>
  <si>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</si>
  <si>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</si>
  <si>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</si>
  <si>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</si>
  <si>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</si>
  <si>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</si>
  <si>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</si>
  <si>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</si>
  <si>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</si>
  <si>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</si>
  <si>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</si>
  <si>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</si>
  <si>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</si>
  <si>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</si>
  <si>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</si>
  <si>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</si>
  <si>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</si>
  <si>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</si>
  <si>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</si>
  <si>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</si>
  <si>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</si>
  <si>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</si>
  <si>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</si>
  <si>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</si>
  <si>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</si>
  <si>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</si>
  <si>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</si>
  <si>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</si>
  <si>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</si>
  <si>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</si>
  <si>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</si>
  <si>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</si>
  <si>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</si>
  <si>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</si>
  <si>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</si>
  <si>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</si>
  <si>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</si>
  <si>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</si>
  <si>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</si>
  <si>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</si>
  <si>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</si>
  <si>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</si>
  <si>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</si>
  <si>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</si>
  <si>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</si>
  <si>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</si>
  <si>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</si>
  <si>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</si>
  <si>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</si>
  <si>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</si>
  <si>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</si>
  <si>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</si>
  <si>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</si>
  <si>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</si>
  <si>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</si>
  <si>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</si>
  <si>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</si>
  <si>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</si>
  <si>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</si>
  <si>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</si>
  <si>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</si>
  <si>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</si>
  <si>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</si>
  <si>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</si>
  <si>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</si>
  <si>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</si>
  <si>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</si>
  <si>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</si>
  <si>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</si>
  <si>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</si>
  <si>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</si>
  <si>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</si>
  <si>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</si>
  <si>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</si>
  <si>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</si>
  <si>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</si>
  <si>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</si>
  <si>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</si>
  <si>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</si>
  <si>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</si>
  <si>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</si>
  <si>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</si>
  <si>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</si>
  <si>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</si>
  <si>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</si>
  <si>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</si>
  <si>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</si>
  <si>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</si>
  <si>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</si>
  <si>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</si>
  <si>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</si>
  <si>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</si>
  <si>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</si>
  <si>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</si>
  <si>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</si>
  <si>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</si>
  <si>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</si>
  <si>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</si>
  <si>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</si>
  <si>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</si>
  <si>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</si>
  <si>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</si>
  <si>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</si>
  <si>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</si>
  <si>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</si>
  <si>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</si>
  <si>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</si>
  <si>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</si>
  <si>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</si>
  <si>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</si>
  <si>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</si>
  <si>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</si>
  <si>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</si>
  <si>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</si>
  <si>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</si>
  <si>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</si>
  <si>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</si>
  <si>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</si>
  <si>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</si>
  <si>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</si>
  <si>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</si>
  <si>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</si>
  <si>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</si>
  <si>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</si>
  <si>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</si>
  <si>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</si>
  <si>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</si>
  <si>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</si>
  <si>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</si>
  <si>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</si>
  <si>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</si>
  <si>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</si>
  <si>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</si>
  <si>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</si>
  <si>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</si>
  <si>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</si>
  <si>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</si>
  <si>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</si>
  <si>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</si>
  <si>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</si>
  <si>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</si>
  <si>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</si>
  <si>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</si>
  <si>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</si>
  <si>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</si>
  <si>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</si>
  <si>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</si>
  <si>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</si>
  <si>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</si>
  <si>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</si>
  <si>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</si>
  <si>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</si>
  <si>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</si>
  <si>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</si>
  <si>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</si>
  <si>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</si>
  <si>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</si>
  <si>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</si>
  <si>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</si>
  <si>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</si>
  <si>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</si>
  <si>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</si>
  <si>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</si>
  <si>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</si>
  <si>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</si>
  <si>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</si>
  <si>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</si>
  <si>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</si>
  <si>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</si>
  <si>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</si>
  <si>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</si>
  <si>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</si>
  <si>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</si>
  <si>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</si>
  <si>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</si>
  <si>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</si>
  <si>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</si>
  <si>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</si>
  <si>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</si>
  <si>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</si>
  <si>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</si>
  <si>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</si>
  <si>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</si>
  <si>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</si>
  <si>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</si>
  <si>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</si>
  <si>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</si>
  <si>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</si>
  <si>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</si>
  <si>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</si>
  <si>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</si>
  <si>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</si>
  <si>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</si>
  <si>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</si>
  <si>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</si>
  <si>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</si>
  <si>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</si>
  <si>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</si>
  <si>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</si>
  <si>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</si>
  <si>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</si>
  <si>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</si>
  <si>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</si>
  <si>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</si>
  <si>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</si>
  <si>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</si>
  <si>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</si>
  <si>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</si>
  <si>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</si>
  <si>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</si>
  <si>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</si>
  <si>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</si>
  <si>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</si>
  <si>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</si>
  <si>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</si>
  <si>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</si>
  <si>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</si>
  <si>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</si>
  <si>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</si>
  <si>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</si>
  <si>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</si>
  <si>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</si>
  <si>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</si>
  <si>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</si>
  <si>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</si>
  <si>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</si>
  <si>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</si>
  <si>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</si>
  <si>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</si>
  <si>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</si>
  <si>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</si>
  <si>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</si>
  <si>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</si>
  <si>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</si>
  <si>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</si>
  <si>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</si>
  <si>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</si>
  <si>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</si>
  <si>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</si>
  <si>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</si>
  <si>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</si>
  <si>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</si>
  <si>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</si>
  <si>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</si>
  <si>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</si>
  <si>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</si>
  <si>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</si>
  <si>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</si>
  <si>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</si>
  <si>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</si>
  <si>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</si>
  <si>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</si>
  <si>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</si>
  <si>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</si>
  <si>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</si>
  <si>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</si>
  <si>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</si>
  <si>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</si>
  <si>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</si>
  <si>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</si>
  <si>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</si>
  <si>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</si>
  <si>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</si>
  <si>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</si>
  <si>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</si>
  <si>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</si>
  <si>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</si>
  <si>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</si>
  <si>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</si>
  <si>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</si>
  <si>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</si>
  <si>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</si>
  <si>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</si>
  <si>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</si>
  <si>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</si>
  <si>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</si>
  <si>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</si>
  <si>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</si>
  <si>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</si>
  <si>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</si>
  <si>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</si>
  <si>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</si>
  <si>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</si>
  <si>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</si>
  <si>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</si>
  <si>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</si>
  <si>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</si>
  <si>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</si>
  <si>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</si>
  <si>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</si>
  <si>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</si>
  <si>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</si>
  <si>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</si>
  <si>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</si>
  <si>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</si>
  <si>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</si>
  <si>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</si>
  <si>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</si>
  <si>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</si>
  <si>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</si>
  <si>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</si>
  <si>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</si>
  <si>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</si>
  <si>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</si>
  <si>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</si>
  <si>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</si>
  <si>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</si>
  <si>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</si>
  <si>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</si>
  <si>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</si>
  <si>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</si>
  <si>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</si>
  <si>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</si>
  <si>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</si>
  <si>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</si>
  <si>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</si>
  <si>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</si>
  <si>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</si>
  <si>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</si>
  <si>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</si>
  <si>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</si>
  <si>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</si>
  <si>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</si>
  <si>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</si>
  <si>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</si>
  <si>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</si>
  <si>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</si>
  <si>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</si>
  <si>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</si>
  <si>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</si>
  <si>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</si>
  <si>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</si>
  <si>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</si>
  <si>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</si>
  <si>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</si>
  <si>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</si>
  <si>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</si>
  <si>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</si>
  <si>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</si>
  <si>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</si>
  <si>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</si>
  <si>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</si>
  <si>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</si>
  <si>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</si>
  <si>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</si>
  <si>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</si>
  <si>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</si>
  <si>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</si>
  <si>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</si>
  <si>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</si>
  <si>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</si>
  <si>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</si>
  <si>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</si>
  <si>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</si>
  <si>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</si>
  <si>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</si>
  <si>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</si>
  <si>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</si>
  <si>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</si>
  <si>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</si>
  <si>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</si>
  <si>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</si>
  <si>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</si>
  <si>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</si>
  <si>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</si>
  <si>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</si>
  <si>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</si>
  <si>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</si>
  <si>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</si>
  <si>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</si>
  <si>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</si>
  <si>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</si>
  <si>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</si>
  <si>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</si>
  <si>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</si>
  <si>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</si>
  <si>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</si>
  <si>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</si>
  <si>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</si>
  <si>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</si>
  <si>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</si>
  <si>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</si>
  <si>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</si>
  <si>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</si>
  <si>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</si>
  <si>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</si>
  <si>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</si>
  <si>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</si>
  <si>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</si>
  <si>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</si>
  <si>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</si>
  <si>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</si>
  <si>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</si>
  <si>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</si>
  <si>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</si>
  <si>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</si>
  <si>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</si>
  <si>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</si>
  <si>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</si>
  <si>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</si>
  <si>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</si>
  <si>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</si>
  <si>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</si>
  <si>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</si>
  <si>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</si>
  <si>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</si>
  <si>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</si>
  <si>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</si>
  <si>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</si>
  <si>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</si>
  <si>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</si>
  <si>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</si>
  <si>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</si>
  <si>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</si>
  <si>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</si>
  <si>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</si>
  <si>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</si>
  <si>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</si>
  <si>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</si>
  <si>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</si>
  <si>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</si>
  <si>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</si>
  <si>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</si>
  <si>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</si>
  <si>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</si>
  <si>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</si>
  <si>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</si>
  <si>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</si>
  <si>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</si>
  <si>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</si>
  <si>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</si>
  <si>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</si>
  <si>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</si>
  <si>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</si>
  <si>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</si>
  <si>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</si>
  <si>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</si>
  <si>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</si>
  <si>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</si>
  <si>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</si>
  <si>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</si>
  <si>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</si>
  <si>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</si>
  <si>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</si>
  <si>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</si>
  <si>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</si>
  <si>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</si>
  <si>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</si>
  <si>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</si>
  <si>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</si>
  <si>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</si>
  <si>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</si>
  <si>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</si>
  <si>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</si>
  <si>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</si>
  <si>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</si>
  <si>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</si>
  <si>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</si>
  <si>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</si>
  <si>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</si>
  <si>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</si>
  <si>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</si>
  <si>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</si>
  <si>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</si>
  <si>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</si>
  <si>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</si>
  <si>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</si>
  <si>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</si>
  <si>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</si>
  <si>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</si>
  <si>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</si>
  <si>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</si>
  <si>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</si>
  <si>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</si>
  <si>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</si>
  <si>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</si>
  <si>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</si>
  <si>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</si>
  <si>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</si>
  <si>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</si>
  <si>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</si>
  <si>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</si>
  <si>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</si>
  <si>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</si>
  <si>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</si>
  <si>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</si>
  <si>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</si>
  <si>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</si>
  <si>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</si>
  <si>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</si>
  <si>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</si>
  <si>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</si>
  <si>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</si>
  <si>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</si>
  <si>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</si>
  <si>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</si>
  <si>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</si>
  <si>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</si>
  <si>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</si>
  <si>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</si>
  <si>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</si>
  <si>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</si>
  <si>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</si>
  <si>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</si>
  <si>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</si>
  <si>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</si>
  <si>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</si>
  <si>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</si>
  <si>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</si>
  <si>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</si>
  <si>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</si>
  <si>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</si>
  <si>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</si>
  <si>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</si>
  <si>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</si>
  <si>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</si>
  <si>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</si>
  <si>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</si>
  <si>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</si>
  <si>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</si>
  <si>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</si>
  <si>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</si>
  <si>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</si>
  <si>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</si>
  <si>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</si>
  <si>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</si>
  <si>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</si>
  <si>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</si>
  <si>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</si>
  <si>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</si>
  <si>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</si>
  <si>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</si>
  <si>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</si>
  <si>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</si>
  <si>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</si>
  <si>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</si>
  <si>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</si>
  <si>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</si>
  <si>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</si>
  <si>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</si>
  <si>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</si>
  <si>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</si>
  <si>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</si>
  <si>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</si>
  <si>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</si>
  <si>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</si>
  <si>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</si>
  <si>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</si>
  <si>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</si>
  <si>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</si>
  <si>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</si>
  <si>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</si>
  <si>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</si>
  <si>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</si>
  <si>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</si>
  <si>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</si>
  <si>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</si>
  <si>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</si>
  <si>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</si>
  <si>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</si>
  <si>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</si>
  <si>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</si>
  <si>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</si>
  <si>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</si>
  <si>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</si>
  <si>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</si>
  <si>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</si>
  <si>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</si>
  <si>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</si>
  <si>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</si>
  <si>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</si>
  <si>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</si>
  <si>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</si>
  <si>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</si>
  <si>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</si>
  <si>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</si>
  <si>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</si>
  <si>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</si>
  <si>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</si>
  <si>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</si>
  <si>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</si>
  <si>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</si>
  <si>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</si>
  <si>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</si>
  <si>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</si>
  <si>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</si>
  <si>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</si>
  <si>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</si>
  <si>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</si>
  <si>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</si>
  <si>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</si>
  <si>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</si>
  <si>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</si>
  <si>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</si>
  <si>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</si>
  <si>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</si>
  <si>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</si>
  <si>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</si>
  <si>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</si>
  <si>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</si>
  <si>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</si>
  <si>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</si>
  <si>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</si>
  <si>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</si>
  <si>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</si>
  <si>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</si>
  <si>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</si>
  <si>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</si>
  <si>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</si>
  <si>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</si>
  <si>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</si>
  <si>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</si>
  <si>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</si>
  <si>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</si>
  <si>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</si>
  <si>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</si>
  <si>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</si>
  <si>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</si>
  <si>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</si>
  <si>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</si>
  <si>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</si>
  <si>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</si>
  <si>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</si>
  <si>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</si>
  <si>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</si>
  <si>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</si>
  <si>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</si>
  <si>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</si>
  <si>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</si>
  <si>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</si>
  <si>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</si>
  <si>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</si>
  <si>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</si>
  <si>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</si>
  <si>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</si>
  <si>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</si>
  <si>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</si>
  <si>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</si>
  <si>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</si>
  <si>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</si>
  <si>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</si>
  <si>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</si>
  <si>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</si>
  <si>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</si>
  <si>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</si>
  <si>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</si>
  <si>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</si>
  <si>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</si>
  <si>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</si>
  <si>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</si>
  <si>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</si>
  <si>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</si>
  <si>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</si>
  <si>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</si>
  <si>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</si>
  <si>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</si>
  <si>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</si>
  <si>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</si>
  <si>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</si>
  <si>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</si>
  <si>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</si>
  <si>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</si>
  <si>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</si>
  <si>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</si>
  <si>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</si>
  <si>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</si>
  <si>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</si>
  <si>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</si>
  <si>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</si>
  <si>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</si>
  <si>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</si>
  <si>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</si>
  <si>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</si>
  <si>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</si>
  <si>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</si>
  <si>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</si>
  <si>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</si>
  <si>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</si>
  <si>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</si>
  <si>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</si>
  <si>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</si>
  <si>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</si>
  <si>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</si>
  <si>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</si>
  <si>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</si>
  <si>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</si>
  <si>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</si>
  <si>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</si>
  <si>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</si>
  <si>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</si>
  <si>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</si>
  <si>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</si>
  <si>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</si>
  <si>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</si>
  <si>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</si>
  <si>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</si>
  <si>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</si>
  <si>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</si>
  <si>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</si>
  <si>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</si>
  <si>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</si>
  <si>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</si>
  <si>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</si>
  <si>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</si>
  <si>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</si>
  <si>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</si>
  <si>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</si>
  <si>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</si>
  <si>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</si>
  <si>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</si>
  <si>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</si>
  <si>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</si>
  <si>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</si>
  <si>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</si>
  <si>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</si>
  <si>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</si>
  <si>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</si>
  <si>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</si>
  <si>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</si>
  <si>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</si>
  <si>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</si>
  <si>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</si>
  <si>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</si>
  <si>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</si>
  <si>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</si>
  <si>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</si>
  <si>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</si>
  <si>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</si>
  <si>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</si>
  <si>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</si>
  <si>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</si>
  <si>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</si>
  <si>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</si>
  <si>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</si>
  <si>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</si>
  <si>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</si>
  <si>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</si>
  <si>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</si>
  <si>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</si>
  <si>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</si>
  <si>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</si>
  <si>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</si>
  <si>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</si>
  <si>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</si>
  <si>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</si>
  <si>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</si>
  <si>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</si>
  <si>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</si>
  <si>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</si>
  <si>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</si>
  <si>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</si>
  <si>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</si>
  <si>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</si>
  <si>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</si>
  <si>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</si>
  <si>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</si>
  <si>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</si>
  <si>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</si>
  <si>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</si>
  <si>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</si>
  <si>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</si>
  <si>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</si>
  <si>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</si>
  <si>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</si>
  <si>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</si>
  <si>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</si>
  <si>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</si>
  <si>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</si>
  <si>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</si>
  <si>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</si>
  <si>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</si>
  <si>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</si>
  <si>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</si>
  <si>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</si>
  <si>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</si>
  <si>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</si>
  <si>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</si>
  <si>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</si>
  <si>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</si>
  <si>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</si>
  <si>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</si>
  <si>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</si>
  <si>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</si>
  <si>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</si>
  <si>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</si>
  <si>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</si>
  <si>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</si>
  <si>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</si>
  <si>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</si>
  <si>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</si>
  <si>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</si>
  <si>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</si>
  <si>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</si>
  <si>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</si>
  <si>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</si>
  <si>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</si>
  <si>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</si>
  <si>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</si>
  <si>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</si>
  <si>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</si>
  <si>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</si>
  <si>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</si>
  <si>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</si>
  <si>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</si>
  <si>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</si>
  <si>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</si>
  <si>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</si>
  <si>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</si>
  <si>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</si>
  <si>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</si>
  <si>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</si>
  <si>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</si>
  <si>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</si>
  <si>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</si>
  <si>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</si>
  <si>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</si>
  <si>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</si>
  <si>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</si>
  <si>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</si>
  <si>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</si>
  <si>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</si>
  <si>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</si>
  <si>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</si>
  <si>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</si>
  <si>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</si>
  <si>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</si>
  <si>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</si>
  <si>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</si>
  <si>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</si>
  <si>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</si>
  <si>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</si>
  <si>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</si>
  <si>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</si>
  <si>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</si>
  <si>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</si>
  <si>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</si>
  <si>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</si>
  <si>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</si>
  <si>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</si>
  <si>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</si>
  <si>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</si>
  <si>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</si>
  <si>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</si>
  <si>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</si>
  <si>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</si>
  <si>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</si>
  <si>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</si>
  <si>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</si>
  <si>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</si>
  <si>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</si>
  <si>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</si>
  <si>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</si>
  <si>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</si>
  <si>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</si>
  <si>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</si>
  <si>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</si>
  <si>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</si>
  <si>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</si>
  <si>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</si>
  <si>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</si>
  <si>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</si>
  <si>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</si>
  <si>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</si>
  <si>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</si>
  <si>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</si>
  <si>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</si>
  <si>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</si>
  <si>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</si>
  <si>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</si>
  <si>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</si>
  <si>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</si>
  <si>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</si>
  <si>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</si>
  <si>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</si>
  <si>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</si>
  <si>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</si>
  <si>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</si>
  <si>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</si>
  <si>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</si>
  <si>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</si>
  <si>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</si>
  <si>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</si>
  <si>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</si>
  <si>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</si>
  <si>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</si>
  <si>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</si>
  <si>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</si>
  <si>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</si>
  <si>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</si>
  <si>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</si>
  <si>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</si>
  <si>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</si>
  <si>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</si>
  <si>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</si>
  <si>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</si>
  <si>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</si>
  <si>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</si>
  <si>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</si>
  <si>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</si>
  <si>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</si>
  <si>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</si>
  <si>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</si>
  <si>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</si>
  <si>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</si>
  <si>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</si>
  <si>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</si>
  <si>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</si>
  <si>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</si>
  <si>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</si>
  <si>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</si>
  <si>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</si>
  <si>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</si>
  <si>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</si>
  <si>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</si>
  <si>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</si>
  <si>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</si>
  <si>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</si>
  <si>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</si>
  <si>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</si>
  <si>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</si>
  <si>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</si>
  <si>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</si>
  <si>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</si>
  <si>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</si>
  <si>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</si>
  <si>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</si>
  <si>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</si>
  <si>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</si>
  <si>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</si>
  <si>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</si>
  <si>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</si>
  <si>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</si>
  <si>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</si>
  <si>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</si>
  <si>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</si>
  <si>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</si>
  <si>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</si>
  <si>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</si>
  <si>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</si>
  <si>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</si>
  <si>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</si>
  <si>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</si>
  <si>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</si>
  <si>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</si>
  <si>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</si>
  <si>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</si>
  <si>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</si>
  <si>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</si>
  <si>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</si>
  <si>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</si>
  <si>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</si>
  <si>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</si>
  <si>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</si>
  <si>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</si>
  <si>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</si>
  <si>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</si>
  <si>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</si>
  <si>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</si>
  <si>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</si>
  <si>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</si>
  <si>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</si>
  <si>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</si>
  <si>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</si>
  <si>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</si>
  <si>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</si>
  <si>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</si>
  <si>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</si>
  <si>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</si>
  <si>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</si>
  <si>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</si>
  <si>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</si>
  <si>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</si>
  <si>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</si>
  <si>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</si>
  <si>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</si>
  <si>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</si>
  <si>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</si>
  <si>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</si>
  <si>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</si>
  <si>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</si>
  <si>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</si>
  <si>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</si>
  <si>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</si>
  <si>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</si>
  <si>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</si>
  <si>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</si>
  <si>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</si>
  <si>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</si>
  <si>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</si>
  <si>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</si>
  <si>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</si>
  <si>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</si>
  <si>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</si>
  <si>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</si>
  <si>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</si>
  <si>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</si>
  <si>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</si>
  <si>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</si>
  <si>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</si>
  <si>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</si>
  <si>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</si>
  <si>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</si>
  <si>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</si>
  <si>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</si>
  <si>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</si>
  <si>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</si>
  <si>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</si>
  <si>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</si>
  <si>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</si>
  <si>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</si>
  <si>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</si>
  <si>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</si>
  <si>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</si>
  <si>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</si>
  <si>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</si>
  <si>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</si>
  <si>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</si>
  <si>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</si>
  <si>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</si>
  <si>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</si>
  <si>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</si>
  <si>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</si>
  <si>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</si>
  <si>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</si>
  <si>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</si>
  <si>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</si>
  <si>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</si>
  <si>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</si>
  <si>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</si>
  <si>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</si>
  <si>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</si>
  <si>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</si>
  <si>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</si>
  <si>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</si>
  <si>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</si>
  <si>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</si>
  <si>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</si>
  <si>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</si>
  <si>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</si>
  <si>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</si>
  <si>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</si>
  <si>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</si>
  <si>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</si>
  <si>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</si>
  <si>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</si>
  <si>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</si>
  <si>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</si>
  <si>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</si>
  <si>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</si>
  <si>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</si>
  <si>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</si>
  <si>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</si>
  <si>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</si>
  <si>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</si>
  <si>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</si>
  <si>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</si>
  <si>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</si>
  <si>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</si>
  <si>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</si>
  <si>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</si>
  <si>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</si>
  <si>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</si>
  <si>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</si>
  <si>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</si>
  <si>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</si>
  <si>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</si>
  <si>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</si>
  <si>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</si>
  <si>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</si>
  <si>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</si>
  <si>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</si>
  <si>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</si>
  <si>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</si>
  <si>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</si>
  <si>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</si>
  <si>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</si>
  <si>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</si>
  <si>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</si>
  <si>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</si>
  <si>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</si>
  <si>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</si>
  <si>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</si>
  <si>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</si>
  <si>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</si>
  <si>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</si>
  <si>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</si>
  <si>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</si>
  <si>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</si>
  <si>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</si>
  <si>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</si>
  <si>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</si>
  <si>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</si>
  <si>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</si>
  <si>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</si>
  <si>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</si>
  <si>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</si>
  <si>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</si>
  <si>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</si>
  <si>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</si>
  <si>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</si>
  <si>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</si>
  <si>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</si>
  <si>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</si>
  <si>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</si>
  <si>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</si>
  <si>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</si>
  <si>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</si>
  <si>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</si>
  <si>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</si>
  <si>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</si>
  <si>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</si>
  <si>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</si>
  <si>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</si>
  <si>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</si>
  <si>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</si>
  <si>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</si>
  <si>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</si>
  <si>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</si>
  <si>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</si>
  <si>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</si>
  <si>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</si>
  <si>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</si>
  <si>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</si>
  <si>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</si>
  <si>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</si>
  <si>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</si>
  <si>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</si>
  <si>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</si>
  <si>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</si>
  <si>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</si>
  <si>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</si>
  <si>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</si>
  <si>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</si>
  <si>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</si>
  <si>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</si>
  <si>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</si>
  <si>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</si>
  <si>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</si>
  <si>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</si>
  <si>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</si>
  <si>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</si>
  <si>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</si>
  <si>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</si>
  <si>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</si>
  <si>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</si>
  <si>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</si>
  <si>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</si>
  <si>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</si>
  <si>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</si>
  <si>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</si>
  <si>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</si>
  <si>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</si>
  <si>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</si>
  <si>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</si>
  <si>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</si>
  <si>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</si>
  <si>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</si>
  <si>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</si>
  <si>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</si>
  <si>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</si>
  <si>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</si>
  <si>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</si>
  <si>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</si>
  <si>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</si>
  <si>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</si>
  <si>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</si>
  <si>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</si>
  <si>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</si>
  <si>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</si>
  <si>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</si>
  <si>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</si>
  <si>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</si>
  <si>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</si>
  <si>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</si>
  <si>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</si>
  <si>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</si>
  <si>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</si>
  <si>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</si>
  <si>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</si>
  <si>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</si>
  <si>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</si>
  <si>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</si>
  <si>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</si>
  <si>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</si>
  <si>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</si>
  <si>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</si>
  <si>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</si>
  <si>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</si>
  <si>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</si>
  <si>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</si>
  <si>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</si>
  <si>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</si>
  <si>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</si>
  <si>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</si>
  <si>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</si>
  <si>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</si>
  <si>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</si>
  <si>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</si>
  <si>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</si>
  <si>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</si>
  <si>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</si>
  <si>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</si>
  <si>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</si>
  <si>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</si>
  <si>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</si>
  <si>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</si>
  <si>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</si>
  <si>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</si>
  <si>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</si>
  <si>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</si>
  <si>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</si>
  <si>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</si>
  <si>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</si>
  <si>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</si>
  <si>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</si>
  <si>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</si>
  <si>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</si>
  <si>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</si>
  <si>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</si>
  <si>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</si>
  <si>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</si>
  <si>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</si>
  <si>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</si>
  <si>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</si>
  <si>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</si>
  <si>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</si>
  <si>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</si>
  <si>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</si>
  <si>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</si>
  <si>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</si>
  <si>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</si>
  <si>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</si>
  <si>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</si>
  <si>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</si>
  <si>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</si>
  <si>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</si>
  <si>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</si>
  <si>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</si>
  <si>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</si>
  <si>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</si>
  <si>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</si>
  <si>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</si>
  <si>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</si>
  <si>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</si>
  <si>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</si>
  <si>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</si>
  <si>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</si>
  <si>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</si>
  <si>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</si>
  <si>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</si>
  <si>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</si>
  <si>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</si>
  <si>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</si>
  <si>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</si>
  <si>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</si>
  <si>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</si>
  <si>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</si>
  <si>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</si>
  <si>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</si>
  <si>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</si>
  <si>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</si>
  <si>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</si>
  <si>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</si>
  <si>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</si>
  <si>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</si>
  <si>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</si>
  <si>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</si>
  <si>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</si>
  <si>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</si>
  <si>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</si>
  <si>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</si>
  <si>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</si>
  <si>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</si>
  <si>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</si>
  <si>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</si>
  <si>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</si>
  <si>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</si>
  <si>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</si>
  <si>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</si>
  <si>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</si>
  <si>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</si>
  <si>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</si>
  <si>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</si>
  <si>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</si>
  <si>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</si>
  <si>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</si>
  <si>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</si>
  <si>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</si>
  <si>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</si>
  <si>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</si>
  <si>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</si>
  <si>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</si>
  <si>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</si>
  <si>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</si>
  <si>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</si>
  <si>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</si>
  <si>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</si>
  <si>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</si>
  <si>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</si>
  <si>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</si>
  <si>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</si>
  <si>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</si>
  <si>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</si>
  <si>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</si>
  <si>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</si>
  <si>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</si>
  <si>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</si>
  <si>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</si>
  <si>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</si>
  <si>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</si>
  <si>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</si>
  <si>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</si>
  <si>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</si>
  <si>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</si>
  <si>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</si>
  <si>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</si>
  <si>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</si>
  <si>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</si>
  <si>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</si>
  <si>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</si>
  <si>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</si>
  <si>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</si>
  <si>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</si>
  <si>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</si>
  <si>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</si>
  <si>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</si>
  <si>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</si>
  <si>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</si>
  <si>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</si>
  <si>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</si>
  <si>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</si>
  <si>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</si>
  <si>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</si>
  <si>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</si>
  <si>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</si>
  <si>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</si>
  <si>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</si>
  <si>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</si>
  <si>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</si>
  <si>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</si>
  <si>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</si>
  <si>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</si>
  <si>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</si>
  <si>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</si>
  <si>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</si>
  <si>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</si>
  <si>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</si>
  <si>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</si>
  <si>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</si>
  <si>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</si>
  <si>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</si>
  <si>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</si>
  <si>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</si>
  <si>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</si>
  <si>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</si>
  <si>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</si>
  <si>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</si>
  <si>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</si>
  <si>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</si>
  <si>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</si>
  <si>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</si>
  <si>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</si>
  <si>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</si>
  <si>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</si>
  <si>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</si>
  <si>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</si>
  <si>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</si>
  <si>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</si>
  <si>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</si>
  <si>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</si>
  <si>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</si>
  <si>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</si>
  <si>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</si>
  <si>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</si>
  <si>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</si>
  <si>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</si>
  <si>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</si>
  <si>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</si>
  <si>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</si>
  <si>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</si>
  <si>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</si>
  <si>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</si>
  <si>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</si>
  <si>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</si>
  <si>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</si>
  <si>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</si>
  <si>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</si>
  <si>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</si>
  <si>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</si>
  <si>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</si>
  <si>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</si>
  <si>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</si>
  <si>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</si>
  <si>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</si>
  <si>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</si>
  <si>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</si>
  <si>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</si>
  <si>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</si>
  <si>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</si>
  <si>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</si>
  <si>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</si>
  <si>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</si>
  <si>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</si>
  <si>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</si>
  <si>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</si>
  <si>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</si>
  <si>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</si>
  <si>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</si>
  <si>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</si>
  <si>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</si>
  <si>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</si>
  <si>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</si>
  <si>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</si>
  <si>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</si>
  <si>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</si>
  <si>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</si>
  <si>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</si>
  <si>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</si>
  <si>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</si>
  <si>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</si>
  <si>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</si>
  <si>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</si>
  <si>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</si>
  <si>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</si>
  <si>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</si>
  <si>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</si>
  <si>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</si>
  <si>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</si>
  <si>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</si>
  <si>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</si>
  <si>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</si>
  <si>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</si>
  <si>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</si>
  <si>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</si>
  <si>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</si>
  <si>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</si>
  <si>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</si>
  <si>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</si>
  <si>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</si>
  <si>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</si>
  <si>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</si>
  <si>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</si>
  <si>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</si>
  <si>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</si>
  <si>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</si>
  <si>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</si>
  <si>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</si>
  <si>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</si>
  <si>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</si>
  <si>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</si>
  <si>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</si>
  <si>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</si>
  <si>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</si>
  <si>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</si>
  <si>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</si>
  <si>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</si>
  <si>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</si>
  <si>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</si>
  <si>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</si>
  <si>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</si>
  <si>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</si>
  <si>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</si>
  <si>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</si>
  <si>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</si>
  <si>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</si>
  <si>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</si>
  <si>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</si>
  <si>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</si>
  <si>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</si>
  <si>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</si>
  <si>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</si>
  <si>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</si>
  <si>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</si>
  <si>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</si>
  <si>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</si>
  <si>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</si>
  <si>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</si>
  <si>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</si>
  <si>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</si>
  <si>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</si>
  <si>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</si>
  <si>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</si>
  <si>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</si>
  <si>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</si>
  <si>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</si>
  <si>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</si>
  <si>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</si>
  <si>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</si>
  <si>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</si>
  <si>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</si>
  <si>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</si>
  <si>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</si>
  <si>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</si>
  <si>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</si>
  <si>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</si>
  <si>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</si>
  <si>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</si>
  <si>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</si>
  <si>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</si>
  <si>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</si>
  <si>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</si>
  <si>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</si>
  <si>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</si>
  <si>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</si>
  <si>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</si>
  <si>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</si>
  <si>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</si>
  <si>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</si>
  <si>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</si>
  <si>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</si>
  <si>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</si>
  <si>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</si>
  <si>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</si>
  <si>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</si>
  <si>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</si>
  <si>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</si>
  <si>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</si>
  <si>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</si>
  <si>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</si>
  <si>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</si>
  <si>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</si>
  <si>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</si>
  <si>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</si>
  <si>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</si>
  <si>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</si>
  <si>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</si>
  <si>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</si>
  <si>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</si>
  <si>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</si>
  <si>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</si>
  <si>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</si>
  <si>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</si>
  <si>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</si>
  <si>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</si>
  <si>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</si>
  <si>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</si>
  <si>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</si>
  <si>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</si>
  <si>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</si>
  <si>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</si>
  <si>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</si>
  <si>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</si>
  <si>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</si>
  <si>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</si>
  <si>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</si>
  <si>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</si>
  <si>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</si>
  <si>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</si>
  <si>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</si>
  <si>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</si>
  <si>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</si>
  <si>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</si>
  <si>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</si>
  <si>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</si>
  <si>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</si>
  <si>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</si>
  <si>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</si>
  <si>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</si>
  <si>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</si>
  <si>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</si>
  <si>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</si>
  <si>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</si>
  <si>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</si>
  <si>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</si>
  <si>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</si>
  <si>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</si>
  <si>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</si>
  <si>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</si>
  <si>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</si>
  <si>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</si>
  <si>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</si>
  <si>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</si>
  <si>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</si>
  <si>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</si>
  <si>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</si>
  <si>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</si>
  <si>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</si>
  <si>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</si>
  <si>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</si>
  <si>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</si>
  <si>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</si>
  <si>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</si>
  <si>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</si>
  <si>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</si>
  <si>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</si>
  <si>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</si>
  <si>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</si>
  <si>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</si>
  <si>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</si>
  <si>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</si>
  <si>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</si>
  <si>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</si>
  <si>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</si>
  <si>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</si>
  <si>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</si>
  <si>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</si>
  <si>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</si>
  <si>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</si>
  <si>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</si>
  <si>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</si>
  <si>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</si>
  <si>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</si>
  <si>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</si>
  <si>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</si>
  <si>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</si>
  <si>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</si>
  <si>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</si>
  <si>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</si>
  <si>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</si>
  <si>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</si>
  <si>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</si>
  <si>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</si>
  <si>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</si>
  <si>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</si>
  <si>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</si>
  <si>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</si>
  <si>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</si>
  <si>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</si>
  <si>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</si>
  <si>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</si>
  <si>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</si>
  <si>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</si>
  <si>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</si>
  <si>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</si>
  <si>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</si>
  <si>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</si>
  <si>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</si>
  <si>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</si>
  <si>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</si>
  <si>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</si>
  <si>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</si>
  <si>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</si>
  <si>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</si>
  <si>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</si>
  <si>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</si>
  <si>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</si>
  <si>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</si>
  <si>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</si>
  <si>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</si>
  <si>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</si>
  <si>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</si>
  <si>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</si>
  <si>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</si>
  <si>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</si>
  <si>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</si>
  <si>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</si>
  <si>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</si>
  <si>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</si>
  <si>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</si>
  <si>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</si>
  <si>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</si>
  <si>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</si>
  <si>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</si>
  <si>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</si>
  <si>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</si>
  <si>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</si>
  <si>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</si>
  <si>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</si>
  <si>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</si>
  <si>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</si>
  <si>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</si>
  <si>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</si>
  <si>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</si>
  <si>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</si>
  <si>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</si>
  <si>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</si>
  <si>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</si>
  <si>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</si>
  <si>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</si>
  <si>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</si>
  <si>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</si>
  <si>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</si>
  <si>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</si>
  <si>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</si>
  <si>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</si>
  <si>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</si>
  <si>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</si>
  <si>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</si>
  <si>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</si>
  <si>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</si>
  <si>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</si>
  <si>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</si>
  <si>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</si>
  <si>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</si>
  <si>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</si>
  <si>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</si>
  <si>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</si>
  <si>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</si>
  <si>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</si>
  <si>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</si>
  <si>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</si>
  <si>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</si>
  <si>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</si>
  <si>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</si>
  <si>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</si>
  <si>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</si>
  <si>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</si>
  <si>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</si>
  <si>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</si>
  <si>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</si>
  <si>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</si>
  <si>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</si>
  <si>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</si>
  <si>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</si>
  <si>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</si>
  <si>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</si>
  <si>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</si>
  <si>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</si>
  <si>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</si>
  <si>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</si>
  <si>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</si>
  <si>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</si>
  <si>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</si>
  <si>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</si>
  <si>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</si>
  <si>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</si>
  <si>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</si>
  <si>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</si>
  <si>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</si>
  <si>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</si>
  <si>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</si>
  <si>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</si>
  <si>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</si>
  <si>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</si>
  <si>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</si>
  <si>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</si>
  <si>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</si>
  <si>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</si>
  <si>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</si>
  <si>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</si>
  <si>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</si>
  <si>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</si>
  <si>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</si>
  <si>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</si>
  <si>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</si>
  <si>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</si>
  <si>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</si>
  <si>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</si>
  <si>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</si>
  <si>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</si>
  <si>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</si>
  <si>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</si>
  <si>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</si>
  <si>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</si>
  <si>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</si>
  <si>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</si>
  <si>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</si>
  <si>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</si>
  <si>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</si>
  <si>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</si>
  <si>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</si>
  <si>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</si>
  <si>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</si>
  <si>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</si>
  <si>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</si>
  <si>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</si>
  <si>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</si>
  <si>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</si>
  <si>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</si>
  <si>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</si>
  <si>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</si>
  <si>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</si>
  <si>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</si>
  <si>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</si>
  <si>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</si>
  <si>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</si>
  <si>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</si>
  <si>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</si>
  <si>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</si>
  <si>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</si>
  <si>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</si>
  <si>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</si>
  <si>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</si>
  <si>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</si>
  <si>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</si>
  <si>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</si>
  <si>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</si>
  <si>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</si>
  <si>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</si>
  <si>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</si>
  <si>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</si>
  <si>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</si>
  <si>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</si>
  <si>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</si>
  <si>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</si>
  <si>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</si>
  <si>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</si>
  <si>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</si>
  <si>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</si>
  <si>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</si>
  <si>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</si>
  <si>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</si>
  <si>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</si>
  <si>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</si>
  <si>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</si>
  <si>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</si>
  <si>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</si>
  <si>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</si>
  <si>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</si>
  <si>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</si>
  <si>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</si>
  <si>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</si>
  <si>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</si>
  <si>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</si>
  <si>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</si>
  <si>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</si>
  <si>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</si>
  <si>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</si>
  <si>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</si>
  <si>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</si>
  <si>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</si>
  <si>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</si>
  <si>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</si>
  <si>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</si>
  <si>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</si>
  <si>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</si>
  <si>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</si>
  <si>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</si>
  <si>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</si>
  <si>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</si>
  <si>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</si>
  <si>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</si>
  <si>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</si>
  <si>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</si>
  <si>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</si>
  <si>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</si>
  <si>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</si>
  <si>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</si>
  <si>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</si>
  <si>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</si>
  <si>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</si>
  <si>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</si>
  <si>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</si>
  <si>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</si>
  <si>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</si>
  <si>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</si>
  <si>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</si>
  <si>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</si>
  <si>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</si>
  <si>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</si>
  <si>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</si>
  <si>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</si>
  <si>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</si>
  <si>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</si>
  <si>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</si>
  <si>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</si>
  <si>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</si>
  <si>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</si>
  <si>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</si>
  <si>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</si>
  <si>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</si>
  <si>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</si>
  <si>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</si>
  <si>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</si>
  <si>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</si>
  <si>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</si>
  <si>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</si>
  <si>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</si>
  <si>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</si>
  <si>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</si>
  <si>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</si>
  <si>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</si>
  <si>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</si>
  <si>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</si>
  <si>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</si>
  <si>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</si>
  <si>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</si>
  <si>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</si>
  <si>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</si>
  <si>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</si>
  <si>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</si>
  <si>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</si>
  <si>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</si>
  <si>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</si>
  <si>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</si>
  <si>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</si>
  <si>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</si>
  <si>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</si>
  <si>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</si>
  <si>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</si>
  <si>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</si>
  <si>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</si>
  <si>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</si>
  <si>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</si>
  <si>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</si>
  <si>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</si>
  <si>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</si>
  <si>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</si>
  <si>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</si>
  <si>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</si>
  <si>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</si>
  <si>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</si>
  <si>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</si>
  <si>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</si>
  <si>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</si>
  <si>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</si>
  <si>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</si>
  <si>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</si>
  <si>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</si>
  <si>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</si>
  <si>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</si>
  <si>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</si>
  <si>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</si>
  <si>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</si>
  <si>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</si>
  <si>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</si>
  <si>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</si>
  <si>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</si>
  <si>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</si>
  <si>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</si>
  <si>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</si>
  <si>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</si>
  <si>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</si>
  <si>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</si>
  <si>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</si>
  <si>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</si>
  <si>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</si>
  <si>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</si>
  <si>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</si>
  <si>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</si>
  <si>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</si>
  <si>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</si>
  <si>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</si>
  <si>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</si>
  <si>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</si>
  <si>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</si>
  <si>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</si>
  <si>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</si>
  <si>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</si>
  <si>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</si>
  <si>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</si>
  <si>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</si>
  <si>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</si>
  <si>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</si>
  <si>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</si>
  <si>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</si>
  <si>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</si>
  <si>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</si>
  <si>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</si>
  <si>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</si>
  <si>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</si>
  <si>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</si>
  <si>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</si>
  <si>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</si>
  <si>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</si>
  <si>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</si>
  <si>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</si>
  <si>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</si>
  <si>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</si>
  <si>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</si>
  <si>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</si>
  <si>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</si>
  <si>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</si>
  <si>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</si>
  <si>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</si>
  <si>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</si>
  <si>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</si>
  <si>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</si>
  <si>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</si>
  <si>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</si>
  <si>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</si>
  <si>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</si>
  <si>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</si>
  <si>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</si>
  <si>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</si>
  <si>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</si>
  <si>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</si>
  <si>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</si>
  <si>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</si>
  <si>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</si>
  <si>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</si>
  <si>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</si>
  <si>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</si>
  <si>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</si>
  <si>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</si>
  <si>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</si>
  <si>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</si>
  <si>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</si>
  <si>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</si>
  <si>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</si>
  <si>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</si>
  <si>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</si>
  <si>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</si>
  <si>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</si>
  <si>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</si>
  <si>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</si>
  <si>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</si>
  <si>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</si>
  <si>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</si>
  <si>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</si>
  <si>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</si>
  <si>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</si>
  <si>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</si>
  <si>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</si>
  <si>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</si>
  <si>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</si>
  <si>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</si>
  <si>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</si>
  <si>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</si>
  <si>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</si>
  <si>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</si>
  <si>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</si>
  <si>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</si>
  <si>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</si>
  <si>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</si>
  <si>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</si>
  <si>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</si>
  <si>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</si>
  <si>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</si>
  <si>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</si>
  <si>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</si>
  <si>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</si>
  <si>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</si>
  <si>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</si>
  <si>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</si>
  <si>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</si>
  <si>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</si>
  <si>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</si>
  <si>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</si>
  <si>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</si>
  <si>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</si>
  <si>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</si>
  <si>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</si>
  <si>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</si>
  <si>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</si>
  <si>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</si>
  <si>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</si>
  <si>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</si>
  <si>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</si>
  <si>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</si>
  <si>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</si>
  <si>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</si>
  <si>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</si>
  <si>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</si>
  <si>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</si>
  <si>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</si>
  <si>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</si>
  <si>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</si>
  <si>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</si>
  <si>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</si>
  <si>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</si>
  <si>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</si>
  <si>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</si>
  <si>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</si>
  <si>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</si>
  <si>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</si>
  <si>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</si>
  <si>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</si>
  <si>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</si>
  <si>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</si>
  <si>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</si>
  <si>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</si>
  <si>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</si>
  <si>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</si>
  <si>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</si>
  <si>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</si>
  <si>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</si>
  <si>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</si>
  <si>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</si>
  <si>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</si>
  <si>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</si>
  <si>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</si>
  <si>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</si>
  <si>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</si>
  <si>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</si>
  <si>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</si>
  <si>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</si>
  <si>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</si>
  <si>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</si>
  <si>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</si>
  <si>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</si>
  <si>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</si>
  <si>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</si>
  <si>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</si>
  <si>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</si>
  <si>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</si>
  <si>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</si>
  <si>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</si>
  <si>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</si>
  <si>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</si>
  <si>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</si>
  <si>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</si>
  <si>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</si>
  <si>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</si>
  <si>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</si>
  <si>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</si>
  <si>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</si>
  <si>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</si>
  <si>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</si>
  <si>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</si>
  <si>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</si>
  <si>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</si>
  <si>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</si>
  <si>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</si>
  <si>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</si>
  <si>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</si>
  <si>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</si>
  <si>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</si>
  <si>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</si>
  <si>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</si>
  <si>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</si>
  <si>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</si>
  <si>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</si>
  <si>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</si>
  <si>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</si>
  <si>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</si>
  <si>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</si>
  <si>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</si>
  <si>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</si>
  <si>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</si>
  <si>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</si>
  <si>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</si>
  <si>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</si>
  <si>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</si>
  <si>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</si>
  <si>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</si>
  <si>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</si>
  <si>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</si>
  <si>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</si>
  <si>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</si>
  <si>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</si>
  <si>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</si>
  <si>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</si>
  <si>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</si>
  <si>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</si>
  <si>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</si>
  <si>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</si>
  <si>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</si>
  <si>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</si>
  <si>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</si>
  <si>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</si>
  <si>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</si>
  <si>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</si>
  <si>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</si>
  <si>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</si>
  <si>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</si>
  <si>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</si>
  <si>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</si>
  <si>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</si>
  <si>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</si>
  <si>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</si>
  <si>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</si>
  <si>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</si>
  <si>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</si>
  <si>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</si>
  <si>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</si>
  <si>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</si>
  <si>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</si>
  <si>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</si>
  <si>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</si>
  <si>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</si>
  <si>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</si>
  <si>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</si>
  <si>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</si>
  <si>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</si>
  <si>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</si>
  <si>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</si>
  <si>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</si>
  <si>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</si>
  <si>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</si>
  <si>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</si>
  <si>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</si>
  <si>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</si>
  <si>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</si>
  <si>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</si>
  <si>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</si>
  <si>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</si>
  <si>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</si>
  <si>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</si>
  <si>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</si>
  <si>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</si>
  <si>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</si>
  <si>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</si>
  <si>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</si>
  <si>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</si>
  <si>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</si>
  <si>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</si>
  <si>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</si>
  <si>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</si>
  <si>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</si>
  <si>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</si>
  <si>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</si>
  <si>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</si>
  <si>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</si>
  <si>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</si>
  <si>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</si>
  <si>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</si>
  <si>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</si>
  <si>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</si>
  <si>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</si>
  <si>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</si>
  <si>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</si>
  <si>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</si>
  <si>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</si>
  <si>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</si>
  <si>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</si>
  <si>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</si>
  <si>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</si>
  <si>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</si>
  <si>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</si>
  <si>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</si>
  <si>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</si>
  <si>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</si>
  <si>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</si>
  <si>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</si>
  <si>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</si>
  <si>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</si>
  <si>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</si>
  <si>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</si>
  <si>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</si>
  <si>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</si>
  <si>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</si>
  <si>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</si>
  <si>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</si>
  <si>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</si>
  <si>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</si>
  <si>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</si>
  <si>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</si>
  <si>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</si>
  <si>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</si>
  <si>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</si>
  <si>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</si>
  <si>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</si>
  <si>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</si>
  <si>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</si>
  <si>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</si>
  <si>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</si>
  <si>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</si>
  <si>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</si>
  <si>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</si>
  <si>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</si>
  <si>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</si>
  <si>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</si>
  <si>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</si>
  <si>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</si>
  <si>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</si>
  <si>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</si>
  <si>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</si>
  <si>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</si>
  <si>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</si>
  <si>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</si>
  <si>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</si>
  <si>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</si>
  <si>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</si>
  <si>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</si>
  <si>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</si>
  <si>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</si>
  <si>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</si>
  <si>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</si>
  <si>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</si>
  <si>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</si>
  <si>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</si>
  <si>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</si>
  <si>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</si>
  <si>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</si>
  <si>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</si>
  <si>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</si>
  <si>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</si>
  <si>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</si>
  <si>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</si>
  <si>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</si>
  <si>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</si>
  <si>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</si>
  <si>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</si>
  <si>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</si>
  <si>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</si>
  <si>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</si>
  <si>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</si>
  <si>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</si>
  <si>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</si>
  <si>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</si>
  <si>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</si>
  <si>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</si>
  <si>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</si>
  <si>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</si>
  <si>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</si>
  <si>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</si>
  <si>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</si>
  <si>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</si>
  <si>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</si>
  <si>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</si>
  <si>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</si>
  <si>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</si>
  <si>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</si>
  <si>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</si>
  <si>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</si>
  <si>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</si>
  <si>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</si>
  <si>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</si>
  <si>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</si>
  <si>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</si>
  <si>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</si>
  <si>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</si>
  <si>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</si>
  <si>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</si>
  <si>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</si>
  <si>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</si>
  <si>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</si>
  <si>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</si>
  <si>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</si>
  <si>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</si>
  <si>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</si>
  <si>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</si>
  <si>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</si>
  <si>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</si>
  <si>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</si>
  <si>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</si>
  <si>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</si>
  <si>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</si>
  <si>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</si>
  <si>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</si>
  <si>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</si>
  <si>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</si>
  <si>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</si>
  <si>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</si>
  <si>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</si>
  <si>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</si>
  <si>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</si>
  <si>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</si>
  <si>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</si>
  <si>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</si>
  <si>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</si>
  <si>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</si>
  <si>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</si>
  <si>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</si>
  <si>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</si>
  <si>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</si>
  <si>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</si>
  <si>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</si>
  <si>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</si>
  <si>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</si>
  <si>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</si>
  <si>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</si>
  <si>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</si>
  <si>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</si>
  <si>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</si>
  <si>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</si>
  <si>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</si>
  <si>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</si>
  <si>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</si>
  <si>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</si>
  <si>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</si>
  <si>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</si>
  <si>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</si>
  <si>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</si>
  <si>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</si>
  <si>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</si>
  <si>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</si>
  <si>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</si>
  <si>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</si>
  <si>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</si>
  <si>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</si>
  <si>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</si>
  <si>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</si>
  <si>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</si>
  <si>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</si>
  <si>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</si>
  <si>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</si>
  <si>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</si>
  <si>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</si>
  <si>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</si>
  <si>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</si>
  <si>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</si>
  <si>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</si>
  <si>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</si>
  <si>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</si>
  <si>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</si>
  <si>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</si>
  <si>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</si>
  <si>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</si>
  <si>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</si>
  <si>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</si>
  <si>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</si>
  <si>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</si>
  <si>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</si>
  <si>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</si>
  <si>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</si>
  <si>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</si>
  <si>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</si>
  <si>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</si>
  <si>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</si>
  <si>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</si>
  <si>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</si>
  <si>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</si>
  <si>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</si>
  <si>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</si>
  <si>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</si>
  <si>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</si>
  <si>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</si>
  <si>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</si>
  <si>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</si>
  <si>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</si>
  <si>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</si>
  <si>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</si>
  <si>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</si>
  <si>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</si>
  <si>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</si>
  <si>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</si>
  <si>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</si>
  <si>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</si>
  <si>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</si>
  <si>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</si>
  <si>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</si>
  <si>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</si>
  <si>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</si>
  <si>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</si>
  <si>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</si>
  <si>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</si>
  <si>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</si>
  <si>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</si>
  <si>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</si>
  <si>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</si>
  <si>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</si>
  <si>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</si>
  <si>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</si>
  <si>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</si>
  <si>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</si>
  <si>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</si>
  <si>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</si>
  <si>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</si>
  <si>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</si>
  <si>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</si>
  <si>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</si>
  <si>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</si>
  <si>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</si>
  <si>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</si>
  <si>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</si>
  <si>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</si>
  <si>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</si>
  <si>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</si>
  <si>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</si>
  <si>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</si>
  <si>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</si>
  <si>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</si>
  <si>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</si>
  <si>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</si>
  <si>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</si>
  <si>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</si>
  <si>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</si>
  <si>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</si>
  <si>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</si>
  <si>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</si>
  <si>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</si>
  <si>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</si>
  <si>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</si>
  <si>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</si>
  <si>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</si>
  <si>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</si>
  <si>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</si>
  <si>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</si>
  <si>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</si>
  <si>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</si>
  <si>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</si>
  <si>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</si>
  <si>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</si>
  <si>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</si>
  <si>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</si>
  <si>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</si>
  <si>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</si>
  <si>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</si>
  <si>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</si>
  <si>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</si>
  <si>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</si>
  <si>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</si>
  <si>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</si>
  <si>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</si>
  <si>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</si>
  <si>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</si>
  <si>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</si>
  <si>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</si>
  <si>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</si>
  <si>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</si>
  <si>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</si>
  <si>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</si>
  <si>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</si>
  <si>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</si>
  <si>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</si>
  <si>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</si>
  <si>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</si>
  <si>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</si>
  <si>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</si>
  <si>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</si>
  <si>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</si>
  <si>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</si>
  <si>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</si>
  <si>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</si>
  <si>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</si>
  <si>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</si>
  <si>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</si>
  <si>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</si>
  <si>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</si>
  <si>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</si>
  <si>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</si>
  <si>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</si>
  <si>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</si>
  <si>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</si>
  <si>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</si>
  <si>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</si>
  <si>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</si>
  <si>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</si>
  <si>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</si>
  <si>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</si>
  <si>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</si>
  <si>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</si>
  <si>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</si>
  <si>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</si>
  <si>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</si>
  <si>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</si>
  <si>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</si>
  <si>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</si>
  <si>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</si>
  <si>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</si>
  <si>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</si>
  <si>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</si>
  <si>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</si>
  <si>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</si>
  <si>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</si>
  <si>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</si>
  <si>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</si>
  <si>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</si>
  <si>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</si>
  <si>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</si>
  <si>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</si>
  <si>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</si>
  <si>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</si>
  <si>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</si>
  <si>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</si>
  <si>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</si>
  <si>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</si>
  <si>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</si>
  <si>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</si>
  <si>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</si>
  <si>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</si>
  <si>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</si>
  <si>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</si>
  <si>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</si>
  <si>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</si>
  <si>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</si>
  <si>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</si>
  <si>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</si>
  <si>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</si>
  <si>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</si>
  <si>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</si>
  <si>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</si>
  <si>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</si>
  <si>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</si>
  <si>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</si>
  <si>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</si>
  <si>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</si>
  <si>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</si>
  <si>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</si>
  <si>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</si>
  <si>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</si>
  <si>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</si>
  <si>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</si>
  <si>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</si>
  <si>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</si>
  <si>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</si>
  <si>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</si>
  <si>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</si>
  <si>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</si>
  <si>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</si>
  <si>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</si>
  <si>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</si>
  <si>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</si>
  <si>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</si>
  <si>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</si>
  <si>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</si>
  <si>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</si>
  <si>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</si>
  <si>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</si>
  <si>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</si>
  <si>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</si>
  <si>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</si>
  <si>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</si>
  <si>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</si>
  <si>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</si>
  <si>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</si>
  <si>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</si>
  <si>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</si>
  <si>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</si>
  <si>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</si>
  <si>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</si>
  <si>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</si>
  <si>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</si>
  <si>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</si>
  <si>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</si>
  <si>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</si>
  <si>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</si>
  <si>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</si>
  <si>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</si>
  <si>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</si>
  <si>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</si>
  <si>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</si>
  <si>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</si>
  <si>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</si>
  <si>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</si>
  <si>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</si>
  <si>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</si>
  <si>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</si>
  <si>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</si>
  <si>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</si>
  <si>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</si>
  <si>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</si>
  <si>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</si>
  <si>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</si>
  <si>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</si>
  <si>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</si>
  <si>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</si>
  <si>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</si>
  <si>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</si>
  <si>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</si>
  <si>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</si>
  <si>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</si>
  <si>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</si>
  <si>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</si>
  <si>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</si>
  <si>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</si>
  <si>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</si>
  <si>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</si>
  <si>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</si>
  <si>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</si>
  <si>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</si>
  <si>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</si>
  <si>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</si>
  <si>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</si>
  <si>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</si>
  <si>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</si>
  <si>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</si>
  <si>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</si>
  <si>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</si>
  <si>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</si>
  <si>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</si>
  <si>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</si>
  <si>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</si>
  <si>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</si>
  <si>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</si>
  <si>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</si>
  <si>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</si>
  <si>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</si>
  <si>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</si>
  <si>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</si>
  <si>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</si>
  <si>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</si>
  <si>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</si>
  <si>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</si>
  <si>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</si>
  <si>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</si>
  <si>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</si>
  <si>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</si>
  <si>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</si>
  <si>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</si>
  <si>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</si>
  <si>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</si>
  <si>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</si>
  <si>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</si>
  <si>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</si>
  <si>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</si>
  <si>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</si>
  <si>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</si>
  <si>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</si>
  <si>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</si>
  <si>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</si>
  <si>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</si>
  <si>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</si>
  <si>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</si>
  <si>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</si>
  <si>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</si>
  <si>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</si>
  <si>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</si>
  <si>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</si>
  <si>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</si>
  <si>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</si>
  <si>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</si>
  <si>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</si>
  <si>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</si>
  <si>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</si>
  <si>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</si>
  <si>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</si>
  <si>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</si>
  <si>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</si>
  <si>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</si>
  <si>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</si>
  <si>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</si>
  <si>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</si>
  <si>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</si>
  <si>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</si>
  <si>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</si>
  <si>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</si>
  <si>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</si>
  <si>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</si>
  <si>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</si>
  <si>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</si>
  <si>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</si>
  <si>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</si>
  <si>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</si>
  <si>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</si>
  <si>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</si>
  <si>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</si>
  <si>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</si>
  <si>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</si>
  <si>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</si>
  <si>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</si>
  <si>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</si>
  <si>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</si>
  <si>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</si>
  <si>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</si>
  <si>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</si>
  <si>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</si>
  <si>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</si>
  <si>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</si>
  <si>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</si>
  <si>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</si>
  <si>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</si>
  <si>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</si>
  <si>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</si>
  <si>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</si>
  <si>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</si>
  <si>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</si>
  <si>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</si>
  <si>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</si>
  <si>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</si>
  <si>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</si>
  <si>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</si>
  <si>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</si>
  <si>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</si>
  <si>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</si>
  <si>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</si>
  <si>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</si>
  <si>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</si>
  <si>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</si>
  <si>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</si>
  <si>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</si>
  <si>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</si>
  <si>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</si>
  <si>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</si>
  <si>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</si>
  <si>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</si>
  <si>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</si>
  <si>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</si>
  <si>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</si>
  <si>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</si>
  <si>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</si>
  <si>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</si>
  <si>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</si>
  <si>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</si>
  <si>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</si>
  <si>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</si>
  <si>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</si>
  <si>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</si>
  <si>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</si>
  <si>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</si>
  <si>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</si>
  <si>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</si>
  <si>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</si>
  <si>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</si>
  <si>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</si>
  <si>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</si>
  <si>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</si>
  <si>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</si>
  <si>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</si>
  <si>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</si>
  <si>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</si>
  <si>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</si>
  <si>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</si>
  <si>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</si>
  <si>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</si>
  <si>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</si>
  <si>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</si>
  <si>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</si>
  <si>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</si>
  <si>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</si>
  <si>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</si>
  <si>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</si>
  <si>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</si>
  <si>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</si>
  <si>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</si>
  <si>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</si>
  <si>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</si>
  <si>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</si>
  <si>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</si>
  <si>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</si>
  <si>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</si>
  <si>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</si>
  <si>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</si>
  <si>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</si>
  <si>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</si>
  <si>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</si>
  <si>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</si>
  <si>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</si>
  <si>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</si>
  <si>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</si>
  <si>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</si>
  <si>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</si>
  <si>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</si>
  <si>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</si>
  <si>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</si>
  <si>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</si>
  <si>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</si>
  <si>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</si>
  <si>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</si>
  <si>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</si>
  <si>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</si>
  <si>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</si>
  <si>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</si>
  <si>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</si>
  <si>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</si>
  <si>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</si>
  <si>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</si>
  <si>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</si>
  <si>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</si>
  <si>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</si>
  <si>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</si>
  <si>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</si>
  <si>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</si>
  <si>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</si>
  <si>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</si>
  <si>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</si>
  <si>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</si>
  <si>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</si>
  <si>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</si>
  <si>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</si>
  <si>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</si>
  <si>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</si>
  <si>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</si>
  <si>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</si>
  <si>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</si>
  <si>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</si>
  <si>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</si>
  <si>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</si>
  <si>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</si>
  <si>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</si>
  <si>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</si>
  <si>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</si>
  <si>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</si>
  <si>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</si>
  <si>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</si>
  <si>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</si>
  <si>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</si>
  <si>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</si>
  <si>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</si>
  <si>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</si>
  <si>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</si>
  <si>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</si>
  <si>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</si>
  <si>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</si>
  <si>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</si>
  <si>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</si>
  <si>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</si>
  <si>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</si>
  <si>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</si>
  <si>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</si>
  <si>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</si>
  <si>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</si>
  <si>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</si>
  <si>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</si>
  <si>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</si>
  <si>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</si>
  <si>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</si>
  <si>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</si>
  <si>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</si>
  <si>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</si>
  <si>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</si>
  <si>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</si>
  <si>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</si>
  <si>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</si>
  <si>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</si>
  <si>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</si>
  <si>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</si>
  <si>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</si>
  <si>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</si>
  <si>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</si>
  <si>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</si>
  <si>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</si>
  <si>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</si>
  <si>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</si>
  <si>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</si>
  <si>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</si>
  <si>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</si>
  <si>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</si>
  <si>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</si>
  <si>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</si>
  <si>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</si>
  <si>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</si>
  <si>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</si>
  <si>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</si>
  <si>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</si>
  <si>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</si>
  <si>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</si>
  <si>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</si>
  <si>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</si>
  <si>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</si>
  <si>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</si>
  <si>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</si>
  <si>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</si>
  <si>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</si>
  <si>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</si>
  <si>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</si>
  <si>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</si>
  <si>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</si>
  <si>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</si>
  <si>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</si>
  <si>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</si>
  <si>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</si>
  <si>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</si>
  <si>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</si>
  <si>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</si>
  <si>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</si>
  <si>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</si>
  <si>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</si>
  <si>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</si>
  <si>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</si>
  <si>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</si>
  <si>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</si>
  <si>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</si>
  <si>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</si>
  <si>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</si>
  <si>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</si>
  <si>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</si>
  <si>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</si>
  <si>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</si>
  <si>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</si>
  <si>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</si>
  <si>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</si>
  <si>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</si>
  <si>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</si>
  <si>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</si>
  <si>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</si>
  <si>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</si>
  <si>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</si>
  <si>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</si>
  <si>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</si>
  <si>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</si>
  <si>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</si>
  <si>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</si>
  <si>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</si>
  <si>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</si>
  <si>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</si>
  <si>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</si>
  <si>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</si>
  <si>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</si>
  <si>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</si>
  <si>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</si>
  <si>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</si>
  <si>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</si>
  <si>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</si>
  <si>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</si>
  <si>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</si>
  <si>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</si>
  <si>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</si>
  <si>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</si>
  <si>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</si>
  <si>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</si>
  <si>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</si>
  <si>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</si>
  <si>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</si>
  <si>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</si>
  <si>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</si>
  <si>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</si>
  <si>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</si>
  <si>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</si>
  <si>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</si>
  <si>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</si>
  <si>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</si>
  <si>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</si>
  <si>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</si>
  <si>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</si>
  <si>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</si>
  <si>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</si>
  <si>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</si>
  <si>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</si>
  <si>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</si>
  <si>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</si>
  <si>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</si>
  <si>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</si>
  <si>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</si>
  <si>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</si>
  <si>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</si>
  <si>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</si>
  <si>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</si>
  <si>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</si>
  <si>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</si>
  <si>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</si>
  <si>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</si>
  <si>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</si>
  <si>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</si>
  <si>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</si>
  <si>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</si>
  <si>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</si>
  <si>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</si>
  <si>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</si>
  <si>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</si>
  <si>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</si>
  <si>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</si>
  <si>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</si>
  <si>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</si>
  <si>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</si>
  <si>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</si>
  <si>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</si>
  <si>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</si>
  <si>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</si>
  <si>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</si>
  <si>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</si>
  <si>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</si>
  <si>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</si>
  <si>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</si>
  <si>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</si>
  <si>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</si>
  <si>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</si>
  <si>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</si>
  <si>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</si>
  <si>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</si>
  <si>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</si>
  <si>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</si>
  <si>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</si>
  <si>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</si>
  <si>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</si>
  <si>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</si>
  <si>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</si>
  <si>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</si>
  <si>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</si>
  <si>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</si>
  <si>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</si>
  <si>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</si>
  <si>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</si>
  <si>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</si>
  <si>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</si>
  <si>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</si>
  <si>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</si>
  <si>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</si>
  <si>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</si>
  <si>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</si>
  <si>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</si>
  <si>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</si>
  <si>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</si>
  <si>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</si>
  <si>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</si>
  <si>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</si>
  <si>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</si>
  <si>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</si>
  <si>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</si>
  <si>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</si>
  <si>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</si>
  <si>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</si>
  <si>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</si>
  <si>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</si>
  <si>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</si>
  <si>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</si>
  <si>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</si>
  <si>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</si>
  <si>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</si>
  <si>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</si>
  <si>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</si>
  <si>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</si>
  <si>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</si>
  <si>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</si>
  <si>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</si>
  <si>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</si>
  <si>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</si>
  <si>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</si>
  <si>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</si>
  <si>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</si>
  <si>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</si>
  <si>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</si>
  <si>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</si>
  <si>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</si>
  <si>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</si>
  <si>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</si>
  <si>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</si>
  <si>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</si>
  <si>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</si>
  <si>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</si>
  <si>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</si>
  <si>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</si>
  <si>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</si>
  <si>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</si>
  <si>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</si>
  <si>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</si>
  <si>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</si>
  <si>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</si>
  <si>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</si>
  <si>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</si>
  <si>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</si>
  <si>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</si>
  <si>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</si>
  <si>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</si>
  <si>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</si>
  <si>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</si>
  <si>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</si>
  <si>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</si>
  <si>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</si>
  <si>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</si>
  <si>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</si>
  <si>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</si>
  <si>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</si>
  <si>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</si>
  <si>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</si>
  <si>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</si>
  <si>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</si>
  <si>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</si>
  <si>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</si>
  <si>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</si>
  <si>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</si>
  <si>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</si>
  <si>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</si>
  <si>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</si>
  <si>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</si>
  <si>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</si>
  <si>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</si>
  <si>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</si>
  <si>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</si>
  <si>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</si>
  <si>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</si>
  <si>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</si>
  <si>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</si>
  <si>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</si>
  <si>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</si>
  <si>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</si>
  <si>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</si>
  <si>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</si>
  <si>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</si>
  <si>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</si>
  <si>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</si>
  <si>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</si>
  <si>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</si>
  <si>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</si>
  <si>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</si>
  <si>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</si>
  <si>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</si>
  <si>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</si>
  <si>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</si>
  <si>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</si>
  <si>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</si>
  <si>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</si>
  <si>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</si>
  <si>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</si>
  <si>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</si>
  <si>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</si>
  <si>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</si>
  <si>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</si>
  <si>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</si>
  <si>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</si>
  <si>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</si>
  <si>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</si>
  <si>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</si>
  <si>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</si>
  <si>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</si>
  <si>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</si>
  <si>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</si>
  <si>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</si>
  <si>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</si>
  <si>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</si>
  <si>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</si>
  <si>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</si>
  <si>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</si>
  <si>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</si>
  <si>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</si>
  <si>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</si>
  <si>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</si>
  <si>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</si>
  <si>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</si>
  <si>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</si>
  <si>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</si>
  <si>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</si>
  <si>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</si>
  <si>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</si>
  <si>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</si>
  <si>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</si>
  <si>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</si>
  <si>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</si>
  <si>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</si>
  <si>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</si>
  <si>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</si>
  <si>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</si>
  <si>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</si>
  <si>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</si>
  <si>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</si>
  <si>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</si>
  <si>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</si>
  <si>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</si>
  <si>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</si>
  <si>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</si>
  <si>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</si>
  <si>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</si>
  <si>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</si>
  <si>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</si>
  <si>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</si>
  <si>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</si>
  <si>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</si>
  <si>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</si>
  <si>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</si>
  <si>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</si>
  <si>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</si>
  <si>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</si>
  <si>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</si>
  <si>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</si>
  <si>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</si>
  <si>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</si>
  <si>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</si>
  <si>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</si>
  <si>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</si>
  <si>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</si>
  <si>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</si>
  <si>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</si>
  <si>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</si>
  <si>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</si>
  <si>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</si>
  <si>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</si>
  <si>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</si>
  <si>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</si>
  <si>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</si>
  <si>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</si>
  <si>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</si>
  <si>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</si>
  <si>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</si>
  <si>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</si>
  <si>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</si>
  <si>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</si>
  <si>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</si>
  <si>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</si>
  <si>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</si>
  <si>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</si>
  <si>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</si>
  <si>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</si>
  <si>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</si>
  <si>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</si>
  <si>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</si>
  <si>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</si>
  <si>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</si>
  <si>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</si>
  <si>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</si>
  <si>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</si>
  <si>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</si>
  <si>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</si>
  <si>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</si>
  <si>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</si>
  <si>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</si>
  <si>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</si>
  <si>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</si>
  <si>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</si>
  <si>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</si>
  <si>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</si>
  <si>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</si>
  <si>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</si>
  <si>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</si>
  <si>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</si>
  <si>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</si>
  <si>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</si>
  <si>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</si>
  <si>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</si>
  <si>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</si>
  <si>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</si>
  <si>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</si>
  <si>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</si>
  <si>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</si>
  <si>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</si>
  <si>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</si>
  <si>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</si>
  <si>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</si>
  <si>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</si>
  <si>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</si>
  <si>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</si>
  <si>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</si>
  <si>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</si>
  <si>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</si>
  <si>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</si>
  <si>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</si>
  <si>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</si>
  <si>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</si>
  <si>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</si>
  <si>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</si>
  <si>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</si>
  <si>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</si>
  <si>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</si>
  <si>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</si>
  <si>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</si>
  <si>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</si>
  <si>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</si>
  <si>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</si>
  <si>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</si>
  <si>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</si>
  <si>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</si>
  <si>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</si>
  <si>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</si>
  <si>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</si>
  <si>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</si>
  <si>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</si>
  <si>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</si>
  <si>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</si>
  <si>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</si>
  <si>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</si>
  <si>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</si>
  <si>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</si>
  <si>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</si>
  <si>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</si>
  <si>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</si>
  <si>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</si>
  <si>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</si>
  <si>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</si>
  <si>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</si>
  <si>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</si>
  <si>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</si>
  <si>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</si>
  <si>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</si>
  <si>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</si>
  <si>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</si>
  <si>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</si>
  <si>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</si>
  <si>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</si>
  <si>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</si>
  <si>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</si>
  <si>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</si>
  <si>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</si>
  <si>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</si>
  <si>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</si>
  <si>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</si>
  <si>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</si>
  <si>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</si>
  <si>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</si>
  <si>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</si>
  <si>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</si>
  <si>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</si>
  <si>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</si>
  <si>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</si>
  <si>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</si>
  <si>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</si>
  <si>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</si>
  <si>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</si>
  <si>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</si>
  <si>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</si>
  <si>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</si>
  <si>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</si>
  <si>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</si>
  <si>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</si>
  <si>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</si>
  <si>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</si>
  <si>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</si>
  <si>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</si>
  <si>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</si>
  <si>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</si>
  <si>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</si>
  <si>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</si>
  <si>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</si>
  <si>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</si>
  <si>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</si>
  <si>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</si>
  <si>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</si>
  <si>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</si>
  <si>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</si>
  <si>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</si>
  <si>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</si>
  <si>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</si>
  <si>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</si>
  <si>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</si>
  <si>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</si>
  <si>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</si>
  <si>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</si>
  <si>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</si>
  <si>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</si>
  <si>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</si>
  <si>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</si>
  <si>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</si>
  <si>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</si>
  <si>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</si>
  <si>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</si>
  <si>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</si>
  <si>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</si>
  <si>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</si>
  <si>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</si>
  <si>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</si>
  <si>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</si>
  <si>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</si>
  <si>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</si>
  <si>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</si>
  <si>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</si>
  <si>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</si>
  <si>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</si>
  <si>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</si>
  <si>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</si>
  <si>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</si>
  <si>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</si>
  <si>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</si>
  <si>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</si>
  <si>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</si>
  <si>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</si>
  <si>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</si>
  <si>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</si>
  <si>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</si>
  <si>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</si>
  <si>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</si>
  <si>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</si>
  <si>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</si>
  <si>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</si>
  <si>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</si>
  <si>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</si>
  <si>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</si>
  <si>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</si>
  <si>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</si>
  <si>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</si>
  <si>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</si>
  <si>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</si>
  <si>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</si>
  <si>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</si>
  <si>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</si>
  <si>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</si>
  <si>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</si>
  <si>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</si>
  <si>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</si>
  <si>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</si>
  <si>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</si>
  <si>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</si>
  <si>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</si>
  <si>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</si>
  <si>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</si>
  <si>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</si>
  <si>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</si>
  <si>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</si>
  <si>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</si>
  <si>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</si>
  <si>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</si>
  <si>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</si>
  <si>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</si>
  <si>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</si>
  <si>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</si>
  <si>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</si>
  <si>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</si>
  <si>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</si>
  <si>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</si>
  <si>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</si>
  <si>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</si>
  <si>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</si>
  <si>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</si>
  <si>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</si>
  <si>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</si>
  <si>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</si>
  <si>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</si>
  <si>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</si>
  <si>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</si>
  <si>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</si>
  <si>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</si>
  <si>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</si>
  <si>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</si>
  <si>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</si>
  <si>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</si>
  <si>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</si>
  <si>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</si>
  <si>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</si>
  <si>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</si>
  <si>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</si>
  <si>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</si>
  <si>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</si>
  <si>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</si>
  <si>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</si>
  <si>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</si>
  <si>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</si>
  <si>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</si>
  <si>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</si>
  <si>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</si>
  <si>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</si>
  <si>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</si>
  <si>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</si>
  <si>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</si>
  <si>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</si>
  <si>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</si>
  <si>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</si>
  <si>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</si>
  <si>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</si>
  <si>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</si>
  <si>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</si>
  <si>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</si>
  <si>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</si>
  <si>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</si>
  <si>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</si>
  <si>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</si>
  <si>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</si>
  <si>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</si>
  <si>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</si>
  <si>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</si>
  <si>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</si>
  <si>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</si>
  <si>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</si>
  <si>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</si>
  <si>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</si>
  <si>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</si>
  <si>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</si>
  <si>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</si>
  <si>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</si>
  <si>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</si>
  <si>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</si>
  <si>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</si>
  <si>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</si>
  <si>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</si>
  <si>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</si>
  <si>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</si>
  <si>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</si>
  <si>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</si>
  <si>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</si>
  <si>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</si>
  <si>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</si>
  <si>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</si>
  <si>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</si>
  <si>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</si>
  <si>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</si>
  <si>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</si>
  <si>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</si>
  <si>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</si>
  <si>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</si>
  <si>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</si>
  <si>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</si>
  <si>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</si>
  <si>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</si>
  <si>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</si>
  <si>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</si>
  <si>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</si>
  <si>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</si>
  <si>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</si>
  <si>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</si>
  <si>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</si>
  <si>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</si>
  <si>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</si>
  <si>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</si>
  <si>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</si>
  <si>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</si>
  <si>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</si>
  <si>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</si>
  <si>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</si>
  <si>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</si>
  <si>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</si>
  <si>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</si>
  <si>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</si>
  <si>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</si>
  <si>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</si>
  <si>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</si>
  <si>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</si>
  <si>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</si>
  <si>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</si>
  <si>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</si>
  <si>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</si>
  <si>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</si>
  <si>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</si>
  <si>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</si>
  <si>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</si>
  <si>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</si>
  <si>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</si>
  <si>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</si>
  <si>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</si>
  <si>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</si>
  <si>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</si>
  <si>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</si>
  <si>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</si>
  <si>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</si>
  <si>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</si>
  <si>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</si>
  <si>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</si>
  <si>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</si>
  <si>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</si>
  <si>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</si>
  <si>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</si>
  <si>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</si>
  <si>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</si>
  <si>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</si>
  <si>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</si>
  <si>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</si>
  <si>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</si>
  <si>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</si>
  <si>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</si>
  <si>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</si>
  <si>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</si>
  <si>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</si>
  <si>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</si>
  <si>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</si>
  <si>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</si>
  <si>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</si>
  <si>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</si>
  <si>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</si>
  <si>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</si>
  <si>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</si>
  <si>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</si>
  <si>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</si>
  <si>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</si>
  <si>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</si>
  <si>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</si>
  <si>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</si>
  <si>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</si>
  <si>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</si>
  <si>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</si>
  <si>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</si>
  <si>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</si>
  <si>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</si>
  <si>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</si>
  <si>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</si>
  <si>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</si>
  <si>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</si>
  <si>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</si>
  <si>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</si>
  <si>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</si>
  <si>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</si>
  <si>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</si>
  <si>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</si>
  <si>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</si>
  <si>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</si>
  <si>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</si>
  <si>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</si>
  <si>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</si>
  <si>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</si>
  <si>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</si>
  <si>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</si>
  <si>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</si>
  <si>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</si>
  <si>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</si>
  <si>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</si>
  <si>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</si>
  <si>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</si>
  <si>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</si>
  <si>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</si>
  <si>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</si>
  <si>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</si>
  <si>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</si>
  <si>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</si>
  <si>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</si>
  <si>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</si>
  <si>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</si>
  <si>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</si>
  <si>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</si>
  <si>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</si>
  <si>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</si>
  <si>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</si>
  <si>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</si>
  <si>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</si>
  <si>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</si>
  <si>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</si>
  <si>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</si>
  <si>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</si>
  <si>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</si>
  <si>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</si>
  <si>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</si>
  <si>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</si>
  <si>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</si>
  <si>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</si>
  <si>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</si>
  <si>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</si>
  <si>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</si>
  <si>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</si>
  <si>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</si>
  <si>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</si>
  <si>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</si>
  <si>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</si>
  <si>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</si>
  <si>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</si>
  <si>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</si>
  <si>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</si>
  <si>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</si>
  <si>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</si>
  <si>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</si>
  <si>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</si>
  <si>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</si>
  <si>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</si>
  <si>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</si>
  <si>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</si>
  <si>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</si>
  <si>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</si>
  <si>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</si>
  <si>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</si>
  <si>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</si>
  <si>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</si>
  <si>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</si>
  <si>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</si>
  <si>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</si>
  <si>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</si>
  <si>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</si>
  <si>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</si>
  <si>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</si>
  <si>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</si>
  <si>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</si>
  <si>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</si>
  <si>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</si>
  <si>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</si>
  <si>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</si>
  <si>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</si>
  <si>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</si>
  <si>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</si>
  <si>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</si>
  <si>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</si>
  <si>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</si>
  <si>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</si>
  <si>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</si>
  <si>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</si>
  <si>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</si>
  <si>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</si>
  <si>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</si>
  <si>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</si>
  <si>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</si>
  <si>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</si>
  <si>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</si>
  <si>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</si>
  <si>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</si>
  <si>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</si>
  <si>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</si>
  <si>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</si>
  <si>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</si>
  <si>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</si>
  <si>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</si>
  <si>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</si>
  <si>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</si>
  <si>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</si>
  <si>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</si>
  <si>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</si>
  <si>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</si>
  <si>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</si>
  <si>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</si>
  <si>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</si>
  <si>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</si>
  <si>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</si>
  <si>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</si>
  <si>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</si>
  <si>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</si>
  <si>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</si>
  <si>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</si>
  <si>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</si>
  <si>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</si>
  <si>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</si>
  <si>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</si>
  <si>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</si>
  <si>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</si>
  <si>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</si>
  <si>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</si>
  <si>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</si>
  <si>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</si>
  <si>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</si>
  <si>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</si>
  <si>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</si>
  <si>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</si>
  <si>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</si>
  <si>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</si>
  <si>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</si>
  <si>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</si>
  <si>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</si>
  <si>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</si>
  <si>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</si>
  <si>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</si>
  <si>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</si>
  <si>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</si>
  <si>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</si>
  <si>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</si>
  <si>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</si>
  <si>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</si>
  <si>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</si>
  <si>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</si>
  <si>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</si>
  <si>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</si>
  <si>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</si>
  <si>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</si>
  <si>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</si>
  <si>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</si>
  <si>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</si>
  <si>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</si>
  <si>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</si>
  <si>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</si>
  <si>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</si>
  <si>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</si>
  <si>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</si>
  <si>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</si>
  <si>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</si>
  <si>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</si>
  <si>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</si>
  <si>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</si>
  <si>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</si>
  <si>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</si>
  <si>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</si>
  <si>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</si>
  <si>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</si>
  <si>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</si>
  <si>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</si>
  <si>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</si>
  <si>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</si>
  <si>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</si>
  <si>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</si>
  <si>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</si>
  <si>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</si>
  <si>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</si>
  <si>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</si>
  <si>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</si>
  <si>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</si>
  <si>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</si>
  <si>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</si>
  <si>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</si>
  <si>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</si>
  <si>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</si>
  <si>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</si>
  <si>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</si>
  <si>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</si>
  <si>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</si>
  <si>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</si>
  <si>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</si>
  <si>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</si>
  <si>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</si>
  <si>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</si>
  <si>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</si>
  <si>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</si>
  <si>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</si>
  <si>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</si>
  <si>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</si>
  <si>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</si>
  <si>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</si>
  <si>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</si>
  <si>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</si>
  <si>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</si>
  <si>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</si>
  <si>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</si>
  <si>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</si>
  <si>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</si>
  <si>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</si>
  <si>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</si>
  <si>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</si>
  <si>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</si>
  <si>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</si>
  <si>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</si>
  <si>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</si>
  <si>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</si>
  <si>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</si>
  <si>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</si>
  <si>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</si>
  <si>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</si>
  <si>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</si>
  <si>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</si>
  <si>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</si>
  <si>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</si>
  <si>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</si>
  <si>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</si>
  <si>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</si>
  <si>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</si>
  <si>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</si>
  <si>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</si>
  <si>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</si>
  <si>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</si>
  <si>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</si>
  <si>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</si>
  <si>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</si>
  <si>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</si>
  <si>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</si>
  <si>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</si>
  <si>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</si>
  <si>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</si>
  <si>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</si>
  <si>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</si>
  <si>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</si>
  <si>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</si>
  <si>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</si>
  <si>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</si>
  <si>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</si>
  <si>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</si>
  <si>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</si>
  <si>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</si>
  <si>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</si>
  <si>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</si>
  <si>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</si>
  <si>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</si>
  <si>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</si>
  <si>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</si>
  <si>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</si>
  <si>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</si>
  <si>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</si>
  <si>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</si>
  <si>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</si>
  <si>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</si>
  <si>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</si>
  <si>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</si>
  <si>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</si>
  <si>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</si>
  <si>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</si>
  <si>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</si>
  <si>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</si>
  <si>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</si>
  <si>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</si>
  <si>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</si>
  <si>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</si>
  <si>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</si>
  <si>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</si>
  <si>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</si>
  <si>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</si>
  <si>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</si>
  <si>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</si>
  <si>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</si>
  <si>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</si>
  <si>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</si>
  <si>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</si>
  <si>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</si>
  <si>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</si>
  <si>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</si>
  <si>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</si>
  <si>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</si>
  <si>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</si>
  <si>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</si>
  <si>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</si>
  <si>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</si>
  <si>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</si>
  <si>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</si>
  <si>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</si>
  <si>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</si>
  <si>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</si>
  <si>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</si>
  <si>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</si>
  <si>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</si>
  <si>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</si>
  <si>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</si>
  <si>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</si>
  <si>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</si>
  <si>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</si>
  <si>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</si>
  <si>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</si>
  <si>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</si>
  <si>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</si>
  <si>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</si>
  <si>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</si>
  <si>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</si>
  <si>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</si>
  <si>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</si>
  <si>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</si>
  <si>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</si>
  <si>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</si>
  <si>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</si>
  <si>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</si>
  <si>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</si>
  <si>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</si>
  <si>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</si>
  <si>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</si>
  <si>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</si>
  <si>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</si>
  <si>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</si>
  <si>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</si>
  <si>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</si>
  <si>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</si>
  <si>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</si>
  <si>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</si>
  <si>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</si>
  <si>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</si>
  <si>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</si>
  <si>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</si>
  <si>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</si>
  <si>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</si>
  <si>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</si>
  <si>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</si>
  <si>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</si>
  <si>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</si>
  <si>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</si>
  <si>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</si>
  <si>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</si>
  <si>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</si>
  <si>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</si>
  <si>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</si>
  <si>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</si>
  <si>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</si>
  <si>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</si>
  <si>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</si>
  <si>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</si>
  <si>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</si>
  <si>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</si>
  <si>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</si>
  <si>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</si>
  <si>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</si>
  <si>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</si>
  <si>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</si>
  <si>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</si>
  <si>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</si>
  <si>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</si>
  <si>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</si>
  <si>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</si>
  <si>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</si>
  <si>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</si>
  <si>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</si>
  <si>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</si>
  <si>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</si>
  <si>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</si>
  <si>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</si>
  <si>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</si>
  <si>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</si>
  <si>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</si>
  <si>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</si>
  <si>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</si>
  <si>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</si>
  <si>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</si>
  <si>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</si>
  <si>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</si>
  <si>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</si>
  <si>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</si>
  <si>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</si>
  <si>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</si>
  <si>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</si>
  <si>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</si>
  <si>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</si>
  <si>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</si>
  <si>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</si>
  <si>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</si>
  <si>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</si>
  <si>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</si>
  <si>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</si>
  <si>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</si>
  <si>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</si>
  <si>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</si>
  <si>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</si>
  <si>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</si>
  <si>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</si>
  <si>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</si>
  <si>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</si>
  <si>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</si>
  <si>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</si>
  <si>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</si>
  <si>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</si>
  <si>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</si>
  <si>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</si>
  <si>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</si>
  <si>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</si>
  <si>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</si>
  <si>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</si>
  <si>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</si>
  <si>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</si>
  <si>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</si>
  <si>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</si>
  <si>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</si>
  <si>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</si>
  <si>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</si>
  <si>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</si>
  <si>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</si>
  <si>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</si>
  <si>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</si>
  <si>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</si>
  <si>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</si>
  <si>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</si>
  <si>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</si>
  <si>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</si>
  <si>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</si>
  <si>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</si>
  <si>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</si>
  <si>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</si>
  <si>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</si>
  <si>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</si>
  <si>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</si>
  <si>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</si>
  <si>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</si>
  <si>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</si>
  <si>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</si>
  <si>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</si>
  <si>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</si>
  <si>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</si>
  <si>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</si>
  <si>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</si>
  <si>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</si>
  <si>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</si>
  <si>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</si>
  <si>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</si>
  <si>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</si>
  <si>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</si>
  <si>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</si>
  <si>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</si>
  <si>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</si>
  <si>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</si>
  <si>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</si>
  <si>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</si>
  <si>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</si>
  <si>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</si>
  <si>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</si>
  <si>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</si>
  <si>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</si>
  <si>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</si>
  <si>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</si>
  <si>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</si>
  <si>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</si>
  <si>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</si>
  <si>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</si>
  <si>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</si>
  <si>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</si>
  <si>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</si>
  <si>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</si>
  <si>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</si>
  <si>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</si>
  <si>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</si>
  <si>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</si>
  <si>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</si>
  <si>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</si>
  <si>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</si>
  <si>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</si>
  <si>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</si>
  <si>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</si>
  <si>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</si>
  <si>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</si>
  <si>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</si>
  <si>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</si>
  <si>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</si>
  <si>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</si>
  <si>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</si>
  <si>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</si>
  <si>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</si>
  <si>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</si>
  <si>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</si>
  <si>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</si>
  <si>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</si>
  <si>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</si>
  <si>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</si>
  <si>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</si>
  <si>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</si>
  <si>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</si>
  <si>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</si>
  <si>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</si>
  <si>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</si>
  <si>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</si>
  <si>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</si>
  <si>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</si>
  <si>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</si>
  <si>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</si>
  <si>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</si>
  <si>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</si>
  <si>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</si>
  <si>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</si>
  <si>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</si>
  <si>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</si>
  <si>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</si>
  <si>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</si>
  <si>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</si>
  <si>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</si>
  <si>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</si>
  <si>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</si>
  <si>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</si>
  <si>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</si>
  <si>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</si>
  <si>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</si>
  <si>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</si>
  <si>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</si>
  <si>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</si>
  <si>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</si>
  <si>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</si>
  <si>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</si>
  <si>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</si>
  <si>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</si>
  <si>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</si>
  <si>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</si>
  <si>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</si>
  <si>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</si>
  <si>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</si>
  <si>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</si>
  <si>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</si>
  <si>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</si>
  <si>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</si>
  <si>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</si>
  <si>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</si>
  <si>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</si>
  <si>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</si>
  <si>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</si>
  <si>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</si>
  <si>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</si>
  <si>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</si>
  <si>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</si>
  <si>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</si>
  <si>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</si>
  <si>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</si>
  <si>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</si>
  <si>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</si>
  <si>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</si>
  <si>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</si>
  <si>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</si>
  <si>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</si>
  <si>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</si>
  <si>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</si>
  <si>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</si>
  <si>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</si>
  <si>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</si>
  <si>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</si>
  <si>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</si>
  <si>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</si>
  <si>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</si>
  <si>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</si>
  <si>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</si>
  <si>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</si>
  <si>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</si>
  <si>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</si>
  <si>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</si>
  <si>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</si>
  <si>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</si>
  <si>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</si>
  <si>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</si>
  <si>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</si>
  <si>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</si>
  <si>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</si>
  <si>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</si>
  <si>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</si>
  <si>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</si>
  <si>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</si>
  <si>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</si>
  <si>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</si>
  <si>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</si>
  <si>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</si>
  <si>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</si>
  <si>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</si>
  <si>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</si>
  <si>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</si>
  <si>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</si>
  <si>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</si>
  <si>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</si>
  <si>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</si>
  <si>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</si>
  <si>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</si>
  <si>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</si>
  <si>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</si>
  <si>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</si>
  <si>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</si>
  <si>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</si>
  <si>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</si>
  <si>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</si>
  <si>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</si>
  <si>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</si>
  <si>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</si>
  <si>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</si>
  <si>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</si>
  <si>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</si>
  <si>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</si>
  <si>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</si>
  <si>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</si>
  <si>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</si>
  <si>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</si>
  <si>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</si>
  <si>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</si>
  <si>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</si>
  <si>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</si>
  <si>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</si>
  <si>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</si>
  <si>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</si>
  <si>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</si>
  <si>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</si>
  <si>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</si>
  <si>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</si>
  <si>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</si>
  <si>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</si>
  <si>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</si>
  <si>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</si>
  <si>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</si>
  <si>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</si>
  <si>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</si>
  <si>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</si>
  <si>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</si>
  <si>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</si>
  <si>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</si>
  <si>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</si>
  <si>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</si>
  <si>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</si>
  <si>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</si>
  <si>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</si>
  <si>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</si>
  <si>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</si>
  <si>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</si>
  <si>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</si>
  <si>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</si>
  <si>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</si>
  <si>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</si>
  <si>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</si>
  <si>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</si>
  <si>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</si>
  <si>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</si>
  <si>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</si>
  <si>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</si>
  <si>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</si>
  <si>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</si>
  <si>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</si>
  <si>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</si>
  <si>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</si>
  <si>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</si>
  <si>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</si>
  <si>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</si>
  <si>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</si>
  <si>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</si>
  <si>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</si>
  <si>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</si>
  <si>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</si>
  <si>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</si>
  <si>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</si>
  <si>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</si>
  <si>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</si>
  <si>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</si>
  <si>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</si>
  <si>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</si>
  <si>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</si>
  <si>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</si>
  <si>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</si>
  <si>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</si>
  <si>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</si>
  <si>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</si>
  <si>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</si>
  <si>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</si>
  <si>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</si>
  <si>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</si>
  <si>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</si>
  <si>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</si>
  <si>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</si>
  <si>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</si>
  <si>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</si>
  <si>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</si>
  <si>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</si>
  <si>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</si>
  <si>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</si>
  <si>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</si>
  <si>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</si>
  <si>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</si>
  <si>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</si>
  <si>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</si>
  <si>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</si>
  <si>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</si>
  <si>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</si>
  <si>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</si>
  <si>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</si>
  <si>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</si>
  <si>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</si>
  <si>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</si>
  <si>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</si>
  <si>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</si>
  <si>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</si>
  <si>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</si>
  <si>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</si>
  <si>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</si>
  <si>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</si>
  <si>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</si>
  <si>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</si>
  <si>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</si>
  <si>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</si>
  <si>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</si>
  <si>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</si>
  <si>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</si>
  <si>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</si>
  <si>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</si>
  <si>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</si>
  <si>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</si>
  <si>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</si>
  <si>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</si>
  <si>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</si>
  <si>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</si>
  <si>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</si>
  <si>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</si>
  <si>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</si>
  <si>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</si>
  <si>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</si>
  <si>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</si>
  <si>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</si>
  <si>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</si>
  <si>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</si>
  <si>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</si>
  <si>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</si>
  <si>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</si>
  <si>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</si>
  <si>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</si>
  <si>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</si>
  <si>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</si>
  <si>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</si>
  <si>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</si>
  <si>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</si>
  <si>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</si>
  <si>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</si>
  <si>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</si>
  <si>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</si>
  <si>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</si>
  <si>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</si>
  <si>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</si>
  <si>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</si>
  <si>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</si>
  <si>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</si>
  <si>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</si>
  <si>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</si>
  <si>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</si>
  <si>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</si>
  <si>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</si>
  <si>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</si>
  <si>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</si>
  <si>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</si>
  <si>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</si>
  <si>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</si>
  <si>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</si>
  <si>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</si>
  <si>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</si>
  <si>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</si>
  <si>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</si>
  <si>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</si>
  <si>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</si>
  <si>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</si>
  <si>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</si>
  <si>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</si>
  <si>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</si>
  <si>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</si>
  <si>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</si>
  <si>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</si>
  <si>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</si>
  <si>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</si>
  <si>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</si>
  <si>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</si>
  <si>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</si>
  <si>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</si>
  <si>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</si>
  <si>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</si>
  <si>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</si>
  <si>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</si>
  <si>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</si>
  <si>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</si>
  <si>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</si>
  <si>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</si>
  <si>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</si>
  <si>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</si>
  <si>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</si>
  <si>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</si>
  <si>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</si>
  <si>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</si>
  <si>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</si>
  <si>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</si>
  <si>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</si>
  <si>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</si>
  <si>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</si>
  <si>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</si>
  <si>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</si>
  <si>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</si>
  <si>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</si>
  <si>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</si>
  <si>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</si>
  <si>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</si>
  <si>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</si>
  <si>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</si>
  <si>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</si>
  <si>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</si>
  <si>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</si>
  <si>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</si>
  <si>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</si>
  <si>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</si>
  <si>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</si>
  <si>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</si>
  <si>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</si>
  <si>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</si>
  <si>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</si>
  <si>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</si>
  <si>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</si>
  <si>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</si>
  <si>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</si>
  <si>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</si>
  <si>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</si>
  <si>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</si>
  <si>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</si>
  <si>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</si>
  <si>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</si>
  <si>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</si>
  <si>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</si>
  <si>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</si>
  <si>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</si>
  <si>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</si>
  <si>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</si>
  <si>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</si>
  <si>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</si>
  <si>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</si>
  <si>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</si>
  <si>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</si>
  <si>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</si>
  <si>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</si>
  <si>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</si>
  <si>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</si>
  <si>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</si>
  <si>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</si>
  <si>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</si>
  <si>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</si>
  <si>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</si>
  <si>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</si>
  <si>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</si>
  <si>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</si>
  <si>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</si>
  <si>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</si>
  <si>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</si>
  <si>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</si>
  <si>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</si>
  <si>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</si>
  <si>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</si>
  <si>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</si>
  <si>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</si>
  <si>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</si>
  <si>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</si>
  <si>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</si>
  <si>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</si>
  <si>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</si>
  <si>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</si>
  <si>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</si>
  <si>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</si>
  <si>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</si>
  <si>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</si>
  <si>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</si>
  <si>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</si>
  <si>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</si>
  <si>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</si>
  <si>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</si>
  <si>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</si>
  <si>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</si>
  <si>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</si>
  <si>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</si>
  <si>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</si>
  <si>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</si>
  <si>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</si>
  <si>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</si>
  <si>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</si>
  <si>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</si>
  <si>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</si>
  <si>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</si>
  <si>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</si>
  <si>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</si>
  <si>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</si>
  <si>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</si>
  <si>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</si>
  <si>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</si>
  <si>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</si>
  <si>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</si>
  <si>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</si>
  <si>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</si>
  <si>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</si>
  <si>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</si>
  <si>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</si>
  <si>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</si>
  <si>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</si>
  <si>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</si>
  <si>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</si>
  <si>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</si>
  <si>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</si>
  <si>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</si>
  <si>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</si>
  <si>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</si>
  <si>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</si>
  <si>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</si>
  <si>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</si>
  <si>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</si>
  <si>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</si>
  <si>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</si>
  <si>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</si>
  <si>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</si>
  <si>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</si>
  <si>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</si>
  <si>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</si>
  <si>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</si>
  <si>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</si>
  <si>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</si>
  <si>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</si>
  <si>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</si>
  <si>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</si>
  <si>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</si>
  <si>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</si>
  <si>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</si>
  <si>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</si>
  <si>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</si>
  <si>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</si>
  <si>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</si>
  <si>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</si>
  <si>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</si>
  <si>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</si>
  <si>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</si>
  <si>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</si>
  <si>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</si>
  <si>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</si>
  <si>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</si>
  <si>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</si>
  <si>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</si>
  <si>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</si>
  <si>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</si>
  <si>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</si>
  <si>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</si>
  <si>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</si>
  <si>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</si>
  <si>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</si>
  <si>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</si>
  <si>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</si>
  <si>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</si>
  <si>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</si>
  <si>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</si>
  <si>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</si>
  <si>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</si>
  <si>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</si>
  <si>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</si>
  <si>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</si>
  <si>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</si>
  <si>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</si>
  <si>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</si>
  <si>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</si>
  <si>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</si>
  <si>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</si>
  <si>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</si>
  <si>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</si>
  <si>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</si>
  <si>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</si>
  <si>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</si>
  <si>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</si>
  <si>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</si>
  <si>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</si>
  <si>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</si>
  <si>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</si>
  <si>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</si>
  <si>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</si>
  <si>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</si>
  <si>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</si>
  <si>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</si>
  <si>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</si>
  <si>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</si>
  <si>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</si>
  <si>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</si>
  <si>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</si>
  <si>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</si>
  <si>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</si>
  <si>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</si>
  <si>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</si>
  <si>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</si>
  <si>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</si>
  <si>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</si>
  <si>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</si>
  <si>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</si>
  <si>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</si>
  <si>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</si>
  <si>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</si>
  <si>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</si>
  <si>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</si>
  <si>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</si>
  <si>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</si>
  <si>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</si>
  <si>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</si>
  <si>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</si>
  <si>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</si>
  <si>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</si>
  <si>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</si>
  <si>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</si>
  <si>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</si>
  <si>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</si>
  <si>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</si>
  <si>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</si>
  <si>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</si>
  <si>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</si>
  <si>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</si>
  <si>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</si>
  <si>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</si>
  <si>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</si>
  <si>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</si>
  <si>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</si>
  <si>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</si>
  <si>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</si>
  <si>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</si>
  <si>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</si>
  <si>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</si>
  <si>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</si>
  <si>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</si>
  <si>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</si>
  <si>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</si>
  <si>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</si>
  <si>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</si>
  <si>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</si>
  <si>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</si>
  <si>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</si>
  <si>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</si>
  <si>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</si>
  <si>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</si>
  <si>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</si>
  <si>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</si>
  <si>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</si>
  <si>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</si>
  <si>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</si>
  <si>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</si>
  <si>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</si>
  <si>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</si>
  <si>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</si>
  <si>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</si>
  <si>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</si>
  <si>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</si>
  <si>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</si>
  <si>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</si>
  <si>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</si>
  <si>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</si>
  <si>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</si>
  <si>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</si>
  <si>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</si>
  <si>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</si>
  <si>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</si>
  <si>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</si>
  <si>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</si>
  <si>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</si>
  <si>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</si>
  <si>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</si>
  <si>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</si>
  <si>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</si>
  <si>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</si>
  <si>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</si>
  <si>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</si>
  <si>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</si>
  <si>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</si>
  <si>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</si>
  <si>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</si>
  <si>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</si>
  <si>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</si>
  <si>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</si>
  <si>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</si>
  <si>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</si>
  <si>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</si>
  <si>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</si>
  <si>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</si>
  <si>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</si>
  <si>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</si>
  <si>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</si>
  <si>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</si>
  <si>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</si>
  <si>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</si>
  <si>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</si>
  <si>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</si>
  <si>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</si>
  <si>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</si>
  <si>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</si>
  <si>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</si>
  <si>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</si>
  <si>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</si>
  <si>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</si>
  <si>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</si>
  <si>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</si>
  <si>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</si>
  <si>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</si>
  <si>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</si>
  <si>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</si>
  <si>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</si>
  <si>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</si>
  <si>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</si>
  <si>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</si>
  <si>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</si>
  <si>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</si>
  <si>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</si>
  <si>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</si>
  <si>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</si>
  <si>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</si>
  <si>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</si>
  <si>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</si>
  <si>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</si>
  <si>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</si>
  <si>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</si>
  <si>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</si>
  <si>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</si>
  <si>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</si>
  <si>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</si>
  <si>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</si>
  <si>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</si>
  <si>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</si>
  <si>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</si>
  <si>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</si>
  <si>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</si>
  <si>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</si>
  <si>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</si>
  <si>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</si>
  <si>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</si>
  <si>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</si>
  <si>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</si>
  <si>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</si>
  <si>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</si>
  <si>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</si>
  <si>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</si>
  <si>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</si>
  <si>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</si>
  <si>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</si>
  <si>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</si>
  <si>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</si>
  <si>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</si>
  <si>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</si>
  <si>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</si>
  <si>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</si>
  <si>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</si>
  <si>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</si>
  <si>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</si>
  <si>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</si>
  <si>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</si>
  <si>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</si>
  <si>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</si>
  <si>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</si>
  <si>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</si>
  <si>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</si>
  <si>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</si>
  <si>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</si>
  <si>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</si>
  <si>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</si>
  <si>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</si>
  <si>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</si>
  <si>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</si>
  <si>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</si>
  <si>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</si>
  <si>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</si>
  <si>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</si>
  <si>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</si>
  <si>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</si>
  <si>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</si>
  <si>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</si>
  <si>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</si>
  <si>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</si>
  <si>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</si>
  <si>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</si>
  <si>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</si>
  <si>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</si>
  <si>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</si>
  <si>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</si>
  <si>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</si>
  <si>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</si>
  <si>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</si>
  <si>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</si>
  <si>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</si>
  <si>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</si>
  <si>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</si>
  <si>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</si>
  <si>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</si>
  <si>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</si>
  <si>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</si>
  <si>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</si>
  <si>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</si>
  <si>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</si>
  <si>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</si>
  <si>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</si>
  <si>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</si>
  <si>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</si>
  <si>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</si>
  <si>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</si>
  <si>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</si>
  <si>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</si>
  <si>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</si>
  <si>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</si>
  <si>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</si>
  <si>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</si>
  <si>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</si>
  <si>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</si>
  <si>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</si>
  <si>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</si>
  <si>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</si>
  <si>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</si>
  <si>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</si>
  <si>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</si>
  <si>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</si>
  <si>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</si>
  <si>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</si>
  <si>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</si>
  <si>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</si>
  <si>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</si>
  <si>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</si>
  <si>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</si>
  <si>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</si>
  <si>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</si>
  <si>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</si>
  <si>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</si>
  <si>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</si>
  <si>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</si>
  <si>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</si>
  <si>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</si>
  <si>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</si>
  <si>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</si>
  <si>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</si>
  <si>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</si>
  <si>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</si>
  <si>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</si>
  <si>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</si>
  <si>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</si>
  <si>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</si>
  <si>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</si>
  <si>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</si>
  <si>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</si>
  <si>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</si>
  <si>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</si>
  <si>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</si>
  <si>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</si>
  <si>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</si>
  <si>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</si>
  <si>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</si>
  <si>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</si>
  <si>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</si>
  <si>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</si>
  <si>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</si>
  <si>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</si>
  <si>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</si>
  <si>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</si>
  <si>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</si>
  <si>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</si>
  <si>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</si>
  <si>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</si>
  <si>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</si>
  <si>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</si>
  <si>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</si>
  <si>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</si>
  <si>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</si>
  <si>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</si>
  <si>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</si>
  <si>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</si>
  <si>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</si>
  <si>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</si>
  <si>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</si>
  <si>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</si>
  <si>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</si>
  <si>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</si>
  <si>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</si>
  <si>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</si>
  <si>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</si>
  <si>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</si>
  <si>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</si>
  <si>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</si>
  <si>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</si>
  <si>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</si>
  <si>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</si>
  <si>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</si>
  <si>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</si>
  <si>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</si>
  <si>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</si>
  <si>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</si>
  <si>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</si>
  <si>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</si>
  <si>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</si>
  <si>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</si>
  <si>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</si>
  <si>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</si>
  <si>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</si>
  <si>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</si>
  <si>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</si>
  <si>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</si>
  <si>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</si>
  <si>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</si>
  <si>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</si>
  <si>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</si>
  <si>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</si>
  <si>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</si>
  <si>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</si>
  <si>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</si>
  <si>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</si>
  <si>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</si>
  <si>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</si>
  <si>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</si>
  <si>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</si>
  <si>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</si>
  <si>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</si>
  <si>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</si>
  <si>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</si>
  <si>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</si>
  <si>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</si>
  <si>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</si>
  <si>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</si>
  <si>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</si>
  <si>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</si>
  <si>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</si>
  <si>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</si>
  <si>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</si>
  <si>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</si>
  <si>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</si>
  <si>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</si>
  <si>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</si>
  <si>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</si>
  <si>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</si>
  <si>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</si>
  <si>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</si>
  <si>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</si>
  <si>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</si>
  <si>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</si>
  <si>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</si>
  <si>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</si>
  <si>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</si>
  <si>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</si>
  <si>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</si>
  <si>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</si>
  <si>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</si>
  <si>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</si>
  <si>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</si>
  <si>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</si>
  <si>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</si>
  <si>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</si>
  <si>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</si>
  <si>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</si>
  <si>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</si>
  <si>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</si>
  <si>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</si>
  <si>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</si>
  <si>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</si>
  <si>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</si>
  <si>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</si>
  <si>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</si>
  <si>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</si>
  <si>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</si>
  <si>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</si>
  <si>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</si>
  <si>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</si>
  <si>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</si>
  <si>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</si>
  <si>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</si>
  <si>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</si>
  <si>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</si>
  <si>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</si>
  <si>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</si>
  <si>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</si>
  <si>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</si>
  <si>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</si>
  <si>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</si>
  <si>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</si>
  <si>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</si>
  <si>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</si>
  <si>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</si>
  <si>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</si>
  <si>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</si>
  <si>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</si>
  <si>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</si>
  <si>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</si>
  <si>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</si>
  <si>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</si>
  <si>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</si>
  <si>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</si>
  <si>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</si>
  <si>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</si>
  <si>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</si>
  <si>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</si>
  <si>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</si>
  <si>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</si>
  <si>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</si>
  <si>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</si>
  <si>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</si>
  <si>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</si>
  <si>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</si>
  <si>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</si>
  <si>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</si>
  <si>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</si>
  <si>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</si>
  <si>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</si>
  <si>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</si>
  <si>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</si>
  <si>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</si>
  <si>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</si>
  <si>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</si>
  <si>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</si>
  <si>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</si>
  <si>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</si>
  <si>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</si>
  <si>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</si>
  <si>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</si>
  <si>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</si>
  <si>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</si>
  <si>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</si>
  <si>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</si>
  <si>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</si>
  <si>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</si>
  <si>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</si>
  <si>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</si>
  <si>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</si>
  <si>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</si>
  <si>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</si>
  <si>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</si>
  <si>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</si>
  <si>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</si>
  <si>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</si>
  <si>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</si>
  <si>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</si>
  <si>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</si>
  <si>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</si>
  <si>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</si>
  <si>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</si>
  <si>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</si>
  <si>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</si>
  <si>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</si>
  <si>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</si>
  <si>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</si>
  <si>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</si>
  <si>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</si>
  <si>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</si>
  <si>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</si>
  <si>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</si>
  <si>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</si>
  <si>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</si>
  <si>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</si>
  <si>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</si>
  <si>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</si>
  <si>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</si>
  <si>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</si>
  <si>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</si>
  <si>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</si>
  <si>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</si>
  <si>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</si>
  <si>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</si>
  <si>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</si>
  <si>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</si>
  <si>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</si>
  <si>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</si>
  <si>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</si>
  <si>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</si>
  <si>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</si>
  <si>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</si>
  <si>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</si>
  <si>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</si>
  <si>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</si>
  <si>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</si>
  <si>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</si>
  <si>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</si>
  <si>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</si>
  <si>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</si>
  <si>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</si>
  <si>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</si>
  <si>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</si>
  <si>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</si>
  <si>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</si>
  <si>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</si>
  <si>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</si>
  <si>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</si>
  <si>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</si>
  <si>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</si>
  <si>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</si>
  <si>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</si>
  <si>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</si>
  <si>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</si>
  <si>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</si>
  <si>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</si>
  <si>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</si>
  <si>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</si>
  <si>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</si>
  <si>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</si>
  <si>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</si>
  <si>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</si>
  <si>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</si>
  <si>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</si>
  <si>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</si>
  <si>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</si>
  <si>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</si>
  <si>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</si>
  <si>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</si>
  <si>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</si>
  <si>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</si>
  <si>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</si>
  <si>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</si>
  <si>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</si>
  <si>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</si>
  <si>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</si>
  <si>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</si>
  <si>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</si>
  <si>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</si>
  <si>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</si>
  <si>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</si>
  <si>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</si>
  <si>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</si>
  <si>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</si>
  <si>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</si>
  <si>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</si>
  <si>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</si>
  <si>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</si>
  <si>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</si>
  <si>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</si>
  <si>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</si>
  <si>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</si>
  <si>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</si>
  <si>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</si>
  <si>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</si>
  <si>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</si>
  <si>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</si>
  <si>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</si>
  <si>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</si>
  <si>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</si>
  <si>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</si>
  <si>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</si>
  <si>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</si>
  <si>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</si>
  <si>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</si>
  <si>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</si>
  <si>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</si>
  <si>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</si>
  <si>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</si>
  <si>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</si>
  <si>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</si>
  <si>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</si>
  <si>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</si>
  <si>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</si>
  <si>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</si>
  <si>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</si>
  <si>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</si>
  <si>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</si>
  <si>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</si>
  <si>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</si>
  <si>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</si>
  <si>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</si>
  <si>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</si>
  <si>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</si>
  <si>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</si>
  <si>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</si>
  <si>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</si>
  <si>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</si>
  <si>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</si>
  <si>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</si>
  <si>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</si>
  <si>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</si>
  <si>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</si>
  <si>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</si>
  <si>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</si>
  <si>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</si>
  <si>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</si>
  <si>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</si>
  <si>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</si>
  <si>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</si>
  <si>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</si>
  <si>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</si>
  <si>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</si>
  <si>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</si>
  <si>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</si>
  <si>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</si>
  <si>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</si>
  <si>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</si>
  <si>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</si>
  <si>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</si>
  <si>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</si>
  <si>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</si>
  <si>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</si>
  <si>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</si>
  <si>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</si>
  <si>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</si>
  <si>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</si>
  <si>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</si>
  <si>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</si>
  <si>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</si>
  <si>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</si>
  <si>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</si>
  <si>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</si>
  <si>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</si>
  <si>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</si>
  <si>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</si>
  <si>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</si>
  <si>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</si>
  <si>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</si>
  <si>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</si>
  <si>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</si>
  <si>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</si>
  <si>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</si>
  <si>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</si>
  <si>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</si>
  <si>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</si>
  <si>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</si>
  <si>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</si>
  <si>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</si>
  <si>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</si>
  <si>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</si>
  <si>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</si>
  <si>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</si>
  <si>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</si>
  <si>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</si>
  <si>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</si>
  <si>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</si>
  <si>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</si>
  <si>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</si>
  <si>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</si>
  <si>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</si>
  <si>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</si>
  <si>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</si>
  <si>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</si>
  <si>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</si>
  <si>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</si>
  <si>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</si>
  <si>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</si>
  <si>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</si>
  <si>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</si>
  <si>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</si>
  <si>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</si>
  <si>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</si>
  <si>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</si>
  <si>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</si>
  <si>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</si>
  <si>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</si>
  <si>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</si>
  <si>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</si>
  <si>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</si>
  <si>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</si>
  <si>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</si>
  <si>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</si>
  <si>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</si>
  <si>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</si>
  <si>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</si>
  <si>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</si>
  <si>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</si>
  <si>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</si>
  <si>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</si>
  <si>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</si>
  <si>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</si>
  <si>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</si>
  <si>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</si>
  <si>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</si>
  <si>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</si>
  <si>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</si>
  <si>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</si>
  <si>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</si>
  <si>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</si>
  <si>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</si>
  <si>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</si>
  <si>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</si>
  <si>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</si>
  <si>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</si>
  <si>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</si>
  <si>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</si>
  <si>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</si>
  <si>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</si>
  <si>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</si>
  <si>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</si>
  <si>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</si>
  <si>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</si>
  <si>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</si>
  <si>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</si>
  <si>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</si>
  <si>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</si>
  <si>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</si>
  <si>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</si>
  <si>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</si>
  <si>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</si>
  <si>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</si>
  <si>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</si>
  <si>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</si>
  <si>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</si>
  <si>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</si>
  <si>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</si>
  <si>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</si>
  <si>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</si>
  <si>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</si>
  <si>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</si>
  <si>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</si>
  <si>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</si>
  <si>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</si>
  <si>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</si>
  <si>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</si>
  <si>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</si>
  <si>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</si>
  <si>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</si>
  <si>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</si>
  <si>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</si>
  <si>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</si>
  <si>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</si>
  <si>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</si>
  <si>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</si>
  <si>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</si>
  <si>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</si>
  <si>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</si>
  <si>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</si>
  <si>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</si>
  <si>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</si>
  <si>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</si>
  <si>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</si>
  <si>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</si>
  <si>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</si>
  <si>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</si>
  <si>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</si>
  <si>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</si>
  <si>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</si>
  <si>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</si>
  <si>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</si>
  <si>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</si>
  <si>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</si>
  <si>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</si>
  <si>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</si>
  <si>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</si>
  <si>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</si>
  <si>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</si>
  <si>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</si>
  <si>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</si>
  <si>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</si>
  <si>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</si>
  <si>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</si>
  <si>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</si>
  <si>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</si>
  <si>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</si>
  <si>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</si>
  <si>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</si>
  <si>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</si>
  <si>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</si>
  <si>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</si>
  <si>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</si>
  <si>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</si>
  <si>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</si>
  <si>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</si>
  <si>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</si>
  <si>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</si>
  <si>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</si>
  <si>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</si>
  <si>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</si>
  <si>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</si>
  <si>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</si>
  <si>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</si>
  <si>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</si>
  <si>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</si>
  <si>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</si>
  <si>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</si>
  <si>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</si>
  <si>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</si>
  <si>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</si>
  <si>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</si>
  <si>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</si>
  <si>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</si>
  <si>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</si>
  <si>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</si>
  <si>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</si>
  <si>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</si>
  <si>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</si>
  <si>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</si>
  <si>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</si>
  <si>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</si>
  <si>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</si>
  <si>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</si>
  <si>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</si>
  <si>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</si>
  <si>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</si>
  <si>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</si>
  <si>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</si>
  <si>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</si>
  <si>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</si>
  <si>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</si>
  <si>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</si>
  <si>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</si>
  <si>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</si>
  <si>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</si>
  <si>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</si>
  <si>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</si>
  <si>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</si>
  <si>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</si>
  <si>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</si>
  <si>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</si>
  <si>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</si>
  <si>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</si>
  <si>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</si>
  <si>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</si>
  <si>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</si>
  <si>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</si>
  <si>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</si>
  <si>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</si>
  <si>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</si>
  <si>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</si>
  <si>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</si>
  <si>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</si>
  <si>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</si>
  <si>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</si>
  <si>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</si>
  <si>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</si>
  <si>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</si>
  <si>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</si>
  <si>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</si>
  <si>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</si>
  <si>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</si>
  <si>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</si>
  <si>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</si>
  <si>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</si>
  <si>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</si>
  <si>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</si>
  <si>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</si>
  <si>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</si>
  <si>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</si>
  <si>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</si>
  <si>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</si>
  <si>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</si>
  <si>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</si>
  <si>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</si>
  <si>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</si>
  <si>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</si>
  <si>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</si>
  <si>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</si>
  <si>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</si>
  <si>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</si>
  <si>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</si>
  <si>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</si>
  <si>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</si>
  <si>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</si>
  <si>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</si>
  <si>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</si>
  <si>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</si>
  <si>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</si>
  <si>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</si>
  <si>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</si>
  <si>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</si>
  <si>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</si>
  <si>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</si>
  <si>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</si>
  <si>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</si>
  <si>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</si>
  <si>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</si>
  <si>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</si>
  <si>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</si>
  <si>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</si>
  <si>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</si>
  <si>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</si>
  <si>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</si>
  <si>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</si>
  <si>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</si>
  <si>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</si>
  <si>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</si>
  <si>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</si>
  <si>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</si>
  <si>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</si>
  <si>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</si>
  <si>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</si>
  <si>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</si>
  <si>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</si>
  <si>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</si>
  <si>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</si>
  <si>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</si>
  <si>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</si>
  <si>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</si>
  <si>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</si>
  <si>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</si>
  <si>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</si>
  <si>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</si>
  <si>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</si>
  <si>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</si>
  <si>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</si>
  <si>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</si>
  <si>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</si>
  <si>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</si>
  <si>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</si>
  <si>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</si>
  <si>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</si>
  <si>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</si>
  <si>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</si>
  <si>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</si>
  <si>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</si>
  <si>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</si>
  <si>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</si>
  <si>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</si>
  <si>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</si>
  <si>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</si>
  <si>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</si>
  <si>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</si>
  <si>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</si>
  <si>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</si>
  <si>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</si>
  <si>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</si>
  <si>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</si>
  <si>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</si>
  <si>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</si>
  <si>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</si>
  <si>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</si>
  <si>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</si>
  <si>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</si>
  <si>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</si>
  <si>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</si>
  <si>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</si>
  <si>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</si>
  <si>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</si>
  <si>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</si>
  <si>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</si>
  <si>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</si>
  <si>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</si>
  <si>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</si>
  <si>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</si>
  <si>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</si>
  <si>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</si>
  <si>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</si>
  <si>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</si>
  <si>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</si>
  <si>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</si>
  <si>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</si>
  <si>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</si>
  <si>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</si>
  <si>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</si>
  <si>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</si>
  <si>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</si>
  <si>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</si>
  <si>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</si>
  <si>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</si>
  <si>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</si>
  <si>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</si>
  <si>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</si>
  <si>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</si>
  <si>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</si>
  <si>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</si>
  <si>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</si>
  <si>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</si>
  <si>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</si>
  <si>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</si>
  <si>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</si>
  <si>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</si>
  <si>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</si>
  <si>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</si>
  <si>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</si>
  <si>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</si>
  <si>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</si>
  <si>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</si>
  <si>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</si>
  <si>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</si>
  <si>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</si>
  <si>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</si>
  <si>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</si>
  <si>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</si>
  <si>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</si>
  <si>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</si>
  <si>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</si>
  <si>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</si>
  <si>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</si>
  <si>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</si>
  <si>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</si>
  <si>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</si>
  <si>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</si>
  <si>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</si>
  <si>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</si>
  <si>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</si>
  <si>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</si>
  <si>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</si>
  <si>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</si>
  <si>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</si>
  <si>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</si>
  <si>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</si>
  <si>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</si>
  <si>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</si>
  <si>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</si>
  <si>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</si>
  <si>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</si>
  <si>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</si>
  <si>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</si>
  <si>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</si>
  <si>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</si>
  <si>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</si>
  <si>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</si>
  <si>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</si>
  <si>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</si>
  <si>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</si>
  <si>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</si>
  <si>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</si>
  <si>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</si>
  <si>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</si>
  <si>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</si>
  <si>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</si>
  <si>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</si>
  <si>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</si>
  <si>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</si>
  <si>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</si>
  <si>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</si>
  <si>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</si>
  <si>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</si>
  <si>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</si>
  <si>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</si>
  <si>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</si>
  <si>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</si>
  <si>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</si>
  <si>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</si>
  <si>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</si>
  <si>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</si>
  <si>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</si>
  <si>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</si>
  <si>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</si>
  <si>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</si>
  <si>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</si>
  <si>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</si>
  <si>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</si>
  <si>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</si>
  <si>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</si>
  <si>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</si>
  <si>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</si>
  <si>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</si>
  <si>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</si>
  <si>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</si>
  <si>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</si>
  <si>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</si>
  <si>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</si>
  <si>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</si>
  <si>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</si>
  <si>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</si>
  <si>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</si>
  <si>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</si>
  <si>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</si>
  <si>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</si>
  <si>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</si>
  <si>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</si>
  <si>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</si>
  <si>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</si>
  <si>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</si>
  <si>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</si>
  <si>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</si>
  <si>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</si>
  <si>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</si>
  <si>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</si>
  <si>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</si>
  <si>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</si>
  <si>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</si>
  <si>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</si>
  <si>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</si>
  <si>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</si>
  <si>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</si>
  <si>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</si>
  <si>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</si>
  <si>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</si>
  <si>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</si>
  <si>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</si>
  <si>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</si>
  <si>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</si>
  <si>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</si>
  <si>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</si>
  <si>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</si>
  <si>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</si>
  <si>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</si>
  <si>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</si>
  <si>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</si>
  <si>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</si>
  <si>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</si>
  <si>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</si>
  <si>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</si>
  <si>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</si>
  <si>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</si>
  <si>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</si>
  <si>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</si>
  <si>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</si>
  <si>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</si>
  <si>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</si>
  <si>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</si>
  <si>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</si>
  <si>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</si>
  <si>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</si>
  <si>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</si>
  <si>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</si>
  <si>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</si>
  <si>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</si>
  <si>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</si>
  <si>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</si>
  <si>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</si>
  <si>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</si>
  <si>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</si>
  <si>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</si>
  <si>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</si>
  <si>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</si>
  <si>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</si>
  <si>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</si>
  <si>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</si>
  <si>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</si>
  <si>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</si>
  <si>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</si>
  <si>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</si>
  <si>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</si>
  <si>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</si>
  <si>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</si>
  <si>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</si>
  <si>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</si>
  <si>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</si>
  <si>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</si>
  <si>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</si>
  <si>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</si>
  <si>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</si>
  <si>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</si>
  <si>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</si>
  <si>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</si>
  <si>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</si>
  <si>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</si>
  <si>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</si>
  <si>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</si>
  <si>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</si>
  <si>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</si>
  <si>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</si>
  <si>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</si>
  <si>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</si>
  <si>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</si>
  <si>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</si>
  <si>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</si>
  <si>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</si>
  <si>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</si>
  <si>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</si>
  <si>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</si>
  <si>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</si>
  <si>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</si>
  <si>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</si>
  <si>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</si>
  <si>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</si>
  <si>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</si>
  <si>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</si>
  <si>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</si>
  <si>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</si>
  <si>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</si>
  <si>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</si>
  <si>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</si>
  <si>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</si>
  <si>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</si>
  <si>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</si>
  <si>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</si>
  <si>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</si>
  <si>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</si>
  <si>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</si>
  <si>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</si>
  <si>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</si>
  <si>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</si>
  <si>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</si>
  <si>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</si>
  <si>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</si>
  <si>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</si>
  <si>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</si>
  <si>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</si>
  <si>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</si>
  <si>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</si>
  <si>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</si>
  <si>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</si>
  <si>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</si>
  <si>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</si>
  <si>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</si>
  <si>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</si>
  <si>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</si>
  <si>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</si>
  <si>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</si>
  <si>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</si>
  <si>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</si>
  <si>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</si>
  <si>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</si>
  <si>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</si>
  <si>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</si>
  <si>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</si>
  <si>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</si>
  <si>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</si>
  <si>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</si>
  <si>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</si>
  <si>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</si>
  <si>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</si>
  <si>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</si>
  <si>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</si>
  <si>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</si>
  <si>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</si>
  <si>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</si>
  <si>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</si>
  <si>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</si>
  <si>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</si>
  <si>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</si>
  <si>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</si>
  <si>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</si>
  <si>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</si>
  <si>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</si>
  <si>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</si>
  <si>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</si>
  <si>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</si>
  <si>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</si>
  <si>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</si>
  <si>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</si>
  <si>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</si>
  <si>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</si>
  <si>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</si>
  <si>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</si>
  <si>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</si>
  <si>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</si>
  <si>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</si>
  <si>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</si>
  <si>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</si>
  <si>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</si>
  <si>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</si>
  <si>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</si>
  <si>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</si>
  <si>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</si>
  <si>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</si>
  <si>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</si>
  <si>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</si>
  <si>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</si>
  <si>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</si>
  <si>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</si>
  <si>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</si>
  <si>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</si>
  <si>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</si>
  <si>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</si>
  <si>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</si>
  <si>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</si>
  <si>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</si>
  <si>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</si>
  <si>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</si>
  <si>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</si>
  <si>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</si>
  <si>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</si>
  <si>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</si>
  <si>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</si>
  <si>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</si>
  <si>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</si>
  <si>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</si>
  <si>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</si>
  <si>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</si>
  <si>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</si>
  <si>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</si>
  <si>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</si>
  <si>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</si>
  <si>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</si>
  <si>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</si>
  <si>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</si>
  <si>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</si>
  <si>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</si>
  <si>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</si>
  <si>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</si>
  <si>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</si>
  <si>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</si>
  <si>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</si>
  <si>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</si>
  <si>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</si>
  <si>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</si>
  <si>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</si>
  <si>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</si>
  <si>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</si>
  <si>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</si>
  <si>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</si>
  <si>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</si>
  <si>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</si>
  <si>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</si>
  <si>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</si>
  <si>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</si>
  <si>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</si>
  <si>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</si>
  <si>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</si>
  <si>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</si>
  <si>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</si>
  <si>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</si>
  <si>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</si>
  <si>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</si>
  <si>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</si>
  <si>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</si>
  <si>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</si>
  <si>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</si>
  <si>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</si>
  <si>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</si>
  <si>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</si>
  <si>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</si>
  <si>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</si>
  <si>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</si>
  <si>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</si>
  <si>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</si>
  <si>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</si>
  <si>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</si>
  <si>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</si>
  <si>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</si>
  <si>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</si>
  <si>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</si>
  <si>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</si>
  <si>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</si>
  <si>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</si>
  <si>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</si>
  <si>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</si>
  <si>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</si>
  <si>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</si>
  <si>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</si>
  <si>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</si>
  <si>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</si>
  <si>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</si>
  <si>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</si>
  <si>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</si>
  <si>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</si>
  <si>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</si>
  <si>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</si>
  <si>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</si>
  <si>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</si>
  <si>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</si>
  <si>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</si>
  <si>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</si>
  <si>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</si>
  <si>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</si>
  <si>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</si>
  <si>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</si>
  <si>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</si>
  <si>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</si>
  <si>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</si>
  <si>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</si>
  <si>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</si>
  <si>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</si>
  <si>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</si>
  <si>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</si>
  <si>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</si>
  <si>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</si>
  <si>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</si>
  <si>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</si>
  <si>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</si>
  <si>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</si>
  <si>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</si>
  <si>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</si>
  <si>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</si>
  <si>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</si>
  <si>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</si>
  <si>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</si>
  <si>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</si>
  <si>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</si>
  <si>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</si>
  <si>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</si>
  <si>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</si>
  <si>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</si>
  <si>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</si>
  <si>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</si>
  <si>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</si>
  <si>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</si>
  <si>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</si>
  <si>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</si>
  <si>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</si>
  <si>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</si>
  <si>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</si>
  <si>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</si>
  <si>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</si>
  <si>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</si>
  <si>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</si>
  <si>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</si>
  <si>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</si>
  <si>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</si>
  <si>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</si>
  <si>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</si>
  <si>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</si>
  <si>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</si>
  <si>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</si>
  <si>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</si>
  <si>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</si>
  <si>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</si>
  <si>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</si>
  <si>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</si>
  <si>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</si>
  <si>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</si>
  <si>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</si>
  <si>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</si>
  <si>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</si>
  <si>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</si>
  <si>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</si>
  <si>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</si>
  <si>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</si>
  <si>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</si>
  <si>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</si>
  <si>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</si>
  <si>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</si>
  <si>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</si>
  <si>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</si>
  <si>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</si>
  <si>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</si>
  <si>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</si>
  <si>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</si>
  <si>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</si>
  <si>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</si>
  <si>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</si>
  <si>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</si>
  <si>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</si>
  <si>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</si>
  <si>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</si>
  <si>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</si>
  <si>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</si>
  <si>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</si>
  <si>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</si>
  <si>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</si>
  <si>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</si>
  <si>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</si>
  <si>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</si>
  <si>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</si>
  <si>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</si>
  <si>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</si>
  <si>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</si>
  <si>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</si>
  <si>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</si>
  <si>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</si>
  <si>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</si>
  <si>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</si>
  <si>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</si>
  <si>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</si>
  <si>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</si>
  <si>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</si>
  <si>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</si>
  <si>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</si>
  <si>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</si>
  <si>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</si>
  <si>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</si>
  <si>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</si>
  <si>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</si>
  <si>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</si>
  <si>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</si>
  <si>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</si>
  <si>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</si>
  <si>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</si>
  <si>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</si>
  <si>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</si>
  <si>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</si>
  <si>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</si>
  <si>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</si>
  <si>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</si>
  <si>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</si>
  <si>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</si>
  <si>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</si>
  <si>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</si>
  <si>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</si>
  <si>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</si>
  <si>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</si>
  <si>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</si>
  <si>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</si>
  <si>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</si>
  <si>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</si>
  <si>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</si>
  <si>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</si>
  <si>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</si>
  <si>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</si>
  <si>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</si>
  <si>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</si>
  <si>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</si>
  <si>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</si>
  <si>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</si>
  <si>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</si>
  <si>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</si>
  <si>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</si>
  <si>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</si>
  <si>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</si>
  <si>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</si>
  <si>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</si>
  <si>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</si>
  <si>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</si>
  <si>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</si>
  <si>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</si>
  <si>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</si>
  <si>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</si>
  <si>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</si>
  <si>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</si>
  <si>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</si>
  <si>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</si>
  <si>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</si>
  <si>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</si>
  <si>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</si>
  <si>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</si>
  <si>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</si>
  <si>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</si>
  <si>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</si>
  <si>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</si>
  <si>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</si>
  <si>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</si>
  <si>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</si>
  <si>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</si>
  <si>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</si>
  <si>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</si>
  <si>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</si>
  <si>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</si>
  <si>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</si>
  <si>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</si>
  <si>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</si>
  <si>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</si>
  <si>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</si>
  <si>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</si>
  <si>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</si>
  <si>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</si>
  <si>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</si>
  <si>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</si>
  <si>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</si>
  <si>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</si>
  <si>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</si>
  <si>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</si>
  <si>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</si>
  <si>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</si>
  <si>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</si>
  <si>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</si>
  <si>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</si>
  <si>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</si>
  <si>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</si>
  <si>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</si>
  <si>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</si>
  <si>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</si>
  <si>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</si>
  <si>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</si>
  <si>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</si>
  <si>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</si>
  <si>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</si>
  <si>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</si>
  <si>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</si>
  <si>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</si>
  <si>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</si>
  <si>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</si>
  <si>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</si>
  <si>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</si>
  <si>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</si>
  <si>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</si>
  <si>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</si>
  <si>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</si>
  <si>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</si>
  <si>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</si>
  <si>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</si>
  <si>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</si>
  <si>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</si>
  <si>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</si>
  <si>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</si>
  <si>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</si>
  <si>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</si>
  <si>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</si>
  <si>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</si>
  <si>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</si>
  <si>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</si>
  <si>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</si>
  <si>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</si>
  <si>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</si>
  <si>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</si>
  <si>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</si>
  <si>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</si>
  <si>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</si>
  <si>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</si>
  <si>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</si>
  <si>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</si>
  <si>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</si>
  <si>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</si>
  <si>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</si>
  <si>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</si>
  <si>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</si>
  <si>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</si>
  <si>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</si>
  <si>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</si>
  <si>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</si>
  <si>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</si>
  <si>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</si>
  <si>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</si>
  <si>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</si>
  <si>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</si>
  <si>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</si>
  <si>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</si>
  <si>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</si>
  <si>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</si>
  <si>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</si>
  <si>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</si>
  <si>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</si>
  <si>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</si>
  <si>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</si>
  <si>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</si>
  <si>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</si>
  <si>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</si>
  <si>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</si>
  <si>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</si>
  <si>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</si>
  <si>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</si>
  <si>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</si>
  <si>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</si>
  <si>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</si>
  <si>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</si>
  <si>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</si>
  <si>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</si>
  <si>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</si>
  <si>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</si>
  <si>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</si>
  <si>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</si>
  <si>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</si>
  <si>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</si>
  <si>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</si>
  <si>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</si>
  <si>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</si>
  <si>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</si>
  <si>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</si>
  <si>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</si>
  <si>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</si>
  <si>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</si>
  <si>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</si>
  <si>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</si>
  <si>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</si>
  <si>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</si>
  <si>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</si>
  <si>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</si>
  <si>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</si>
  <si>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</si>
  <si>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</si>
  <si>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</si>
  <si>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</si>
  <si>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</si>
  <si>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</si>
  <si>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</si>
  <si>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</si>
  <si>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</si>
  <si>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</si>
  <si>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</si>
  <si>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</si>
  <si>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</si>
  <si>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</si>
  <si>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</si>
  <si>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</si>
  <si>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</si>
  <si>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</si>
  <si>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</si>
  <si>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</si>
  <si>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</si>
  <si>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</si>
  <si>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</si>
  <si>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</si>
  <si>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</si>
  <si>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</si>
  <si>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</si>
  <si>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</si>
  <si>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</si>
  <si>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</si>
  <si>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</si>
  <si>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</si>
  <si>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</si>
  <si>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</si>
  <si>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</si>
  <si>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</si>
  <si>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</si>
  <si>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</si>
  <si>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</si>
  <si>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</si>
  <si>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</si>
  <si>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</si>
  <si>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</si>
  <si>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</si>
  <si>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</si>
  <si>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</si>
  <si>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</si>
  <si>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</si>
  <si>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</si>
  <si>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</si>
  <si>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</si>
  <si>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</si>
  <si>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</si>
  <si>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</si>
  <si>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</si>
  <si>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</si>
  <si>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</si>
  <si>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</si>
  <si>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</si>
  <si>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</si>
  <si>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</si>
  <si>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</si>
  <si>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</si>
  <si>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</si>
  <si>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</si>
  <si>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</si>
  <si>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</si>
  <si>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</si>
  <si>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</si>
  <si>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</si>
  <si>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</si>
  <si>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</si>
  <si>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</si>
  <si>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</si>
  <si>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</si>
  <si>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</si>
  <si>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</si>
  <si>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</si>
  <si>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</si>
  <si>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</si>
  <si>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</si>
  <si>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</si>
  <si>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</si>
  <si>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</si>
  <si>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</si>
  <si>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</si>
  <si>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</si>
  <si>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</si>
  <si>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</si>
  <si>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</si>
  <si>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</si>
  <si>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</si>
  <si>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</si>
  <si>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</si>
  <si>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</si>
  <si>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</si>
  <si>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</si>
  <si>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</si>
  <si>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</si>
  <si>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</si>
  <si>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</si>
  <si>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</si>
  <si>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</si>
  <si>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</si>
  <si>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</si>
  <si>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</si>
  <si>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</si>
  <si>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</si>
  <si>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</si>
  <si>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</si>
  <si>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</si>
  <si>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</si>
  <si>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</si>
  <si>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</si>
  <si>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</si>
  <si>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</si>
  <si>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</si>
  <si>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</si>
  <si>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</si>
  <si>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</si>
  <si>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</si>
  <si>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</si>
  <si>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</si>
  <si>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</si>
  <si>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</si>
  <si>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</si>
  <si>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</si>
  <si>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</si>
  <si>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</si>
  <si>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</si>
  <si>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</si>
  <si>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</si>
  <si>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</si>
  <si>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</si>
  <si>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</si>
  <si>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</si>
  <si>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</si>
  <si>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</si>
  <si>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</si>
  <si>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</si>
  <si>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</si>
  <si>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</si>
  <si>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</si>
  <si>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</si>
  <si>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</si>
  <si>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</si>
  <si>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</si>
  <si>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</si>
  <si>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</si>
  <si>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</si>
  <si>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</si>
  <si>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</si>
  <si>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</si>
  <si>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</si>
  <si>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</si>
  <si>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</si>
  <si>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</si>
  <si>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</si>
  <si>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</si>
  <si>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</si>
  <si>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</si>
  <si>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</si>
  <si>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</si>
  <si>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</si>
  <si>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</si>
  <si>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</si>
  <si>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</si>
  <si>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</si>
  <si>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</si>
  <si>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</si>
  <si>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</si>
  <si>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</si>
  <si>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</si>
  <si>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</si>
  <si>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</si>
  <si>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</si>
  <si>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</si>
  <si>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</si>
  <si>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</si>
  <si>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</si>
  <si>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</si>
  <si>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</si>
  <si>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</si>
  <si>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</si>
  <si>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</si>
  <si>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</si>
  <si>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</si>
  <si>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</si>
  <si>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</si>
  <si>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</si>
  <si>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</si>
  <si>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</si>
  <si>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</si>
  <si>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</si>
  <si>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</si>
  <si>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</si>
  <si>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</si>
  <si>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</si>
  <si>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</si>
  <si>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</si>
  <si>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</si>
  <si>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</si>
  <si>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</si>
  <si>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</si>
  <si>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</si>
  <si>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</si>
  <si>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</si>
  <si>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</si>
  <si>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</si>
  <si>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</si>
  <si>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</si>
  <si>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</si>
  <si>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</si>
  <si>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</si>
  <si>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</si>
  <si>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</si>
  <si>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</si>
  <si>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</si>
  <si>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</si>
  <si>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</si>
  <si>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</si>
  <si>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</si>
  <si>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</si>
  <si>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</si>
  <si>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</si>
  <si>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</si>
  <si>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</si>
  <si>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</si>
  <si>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</si>
  <si>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</si>
  <si>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</si>
  <si>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</si>
  <si>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</si>
  <si>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</si>
  <si>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</si>
  <si>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</si>
  <si>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</si>
  <si>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</si>
  <si>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</si>
  <si>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</si>
  <si>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</si>
  <si>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</si>
  <si>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</si>
  <si>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</si>
  <si>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</si>
  <si>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</si>
  <si>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</si>
  <si>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</si>
  <si>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</si>
  <si>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</si>
  <si>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</si>
  <si>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</si>
  <si>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</si>
  <si>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</si>
  <si>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</si>
  <si>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</si>
  <si>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</si>
  <si>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</si>
  <si>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</si>
  <si>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</si>
  <si>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</si>
  <si>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</si>
  <si>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</si>
  <si>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</si>
  <si>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</si>
  <si>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</si>
  <si>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</si>
  <si>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</si>
  <si>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</si>
  <si>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</si>
  <si>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</si>
  <si>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</si>
  <si>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</si>
  <si>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</si>
  <si>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</si>
  <si>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</si>
  <si>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</si>
  <si>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</si>
  <si>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</si>
  <si>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</si>
  <si>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</si>
  <si>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</si>
  <si>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</si>
  <si>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</si>
  <si>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</si>
  <si>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</si>
  <si>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</si>
  <si>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</si>
  <si>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</si>
  <si>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</si>
  <si>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</si>
  <si>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</si>
  <si>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</si>
  <si>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</si>
  <si>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</si>
  <si>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</si>
  <si>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</si>
  <si>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</si>
  <si>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</si>
  <si>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</si>
  <si>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</si>
  <si>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</si>
  <si>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</si>
  <si>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</si>
  <si>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</si>
  <si>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</si>
  <si>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</si>
  <si>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</si>
  <si>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</si>
  <si>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</si>
  <si>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</si>
  <si>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</si>
  <si>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</si>
  <si>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</si>
  <si>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</si>
  <si>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</si>
  <si>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</si>
  <si>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</si>
  <si>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</si>
  <si>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</si>
  <si>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</si>
  <si>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</si>
  <si>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</si>
  <si>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</si>
  <si>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</si>
  <si>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</si>
  <si>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</si>
  <si>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</si>
  <si>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</si>
  <si>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</si>
  <si>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</si>
  <si>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</si>
  <si>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</si>
  <si>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</si>
  <si>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</si>
  <si>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</si>
  <si>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</si>
  <si>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</si>
  <si>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</si>
  <si>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</si>
  <si>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</si>
  <si>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</si>
  <si>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</si>
  <si>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</si>
  <si>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</si>
  <si>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</si>
  <si>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</si>
  <si>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</si>
  <si>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</si>
  <si>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</si>
  <si>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</si>
  <si>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</si>
  <si>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</si>
  <si>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</si>
  <si>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</si>
  <si>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</si>
  <si>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</si>
  <si>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</si>
  <si>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</si>
  <si>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</si>
  <si>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</si>
  <si>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</si>
  <si>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</si>
  <si>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</si>
  <si>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</si>
  <si>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</si>
  <si>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</si>
  <si>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</si>
  <si>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</si>
  <si>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</si>
  <si>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</si>
  <si>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</si>
  <si>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</si>
  <si>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</si>
  <si>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</si>
  <si>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</si>
  <si>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</si>
  <si>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</si>
  <si>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</si>
  <si>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</si>
  <si>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</si>
  <si>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</si>
  <si>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</si>
  <si>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</si>
  <si>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</si>
  <si>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</si>
  <si>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</si>
  <si>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</si>
  <si>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</si>
  <si>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</si>
  <si>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</si>
  <si>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</si>
  <si>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</si>
  <si>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</si>
  <si>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</si>
  <si>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</si>
  <si>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</si>
  <si>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</si>
  <si>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</si>
  <si>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</si>
  <si>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</si>
  <si>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</si>
  <si>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</si>
  <si>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</si>
  <si>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</si>
  <si>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</si>
  <si>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</si>
  <si>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</si>
  <si>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</si>
  <si>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</si>
  <si>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</si>
  <si>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</si>
  <si>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</si>
  <si>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</si>
  <si>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</si>
  <si>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</si>
  <si>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</si>
  <si>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</si>
  <si>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</si>
  <si>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</si>
  <si>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</si>
  <si>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</si>
  <si>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</si>
  <si>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</si>
  <si>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</si>
  <si>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</si>
  <si>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</si>
  <si>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</si>
  <si>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</si>
  <si>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</si>
  <si>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</si>
  <si>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</si>
  <si>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</si>
  <si>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</si>
  <si>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</si>
  <si>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</si>
  <si>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</si>
  <si>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</si>
  <si>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</si>
  <si>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</si>
  <si>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</si>
  <si>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</si>
  <si>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</si>
  <si>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</si>
  <si>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</si>
  <si>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</si>
  <si>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</si>
  <si>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</si>
  <si>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</si>
  <si>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</si>
  <si>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</si>
  <si>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</si>
  <si>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</si>
  <si>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</si>
  <si>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</si>
  <si>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</si>
  <si>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</si>
  <si>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</si>
  <si>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</si>
  <si>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</si>
  <si>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</si>
  <si>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</si>
  <si>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</si>
  <si>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</si>
  <si>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</si>
  <si>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</si>
  <si>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</si>
  <si>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</si>
  <si>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</si>
  <si>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</si>
  <si>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</si>
  <si>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</si>
  <si>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</si>
  <si>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</si>
  <si>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</si>
  <si>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</si>
  <si>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</si>
  <si>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</si>
  <si>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</si>
  <si>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</si>
  <si>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</si>
  <si>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</si>
  <si>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</si>
  <si>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</si>
  <si>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</si>
  <si>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</si>
  <si>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</si>
  <si>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</si>
  <si>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</si>
  <si>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</si>
  <si>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</si>
  <si>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</si>
  <si>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</si>
  <si>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</si>
  <si>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</si>
  <si>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</si>
  <si>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</si>
  <si>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</si>
  <si>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</si>
  <si>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</si>
  <si>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</si>
  <si>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</si>
  <si>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</si>
  <si>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</si>
  <si>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</si>
  <si>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</si>
  <si>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</si>
  <si>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</si>
  <si>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</si>
  <si>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</si>
  <si>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</si>
  <si>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</si>
  <si>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</si>
  <si>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</si>
  <si>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</si>
  <si>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</si>
  <si>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</si>
  <si>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</si>
  <si>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</si>
  <si>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</si>
  <si>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</si>
  <si>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</si>
  <si>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</si>
  <si>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</si>
  <si>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</si>
  <si>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</si>
  <si>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</si>
  <si>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</si>
  <si>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</si>
  <si>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</si>
  <si>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</si>
  <si>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</si>
  <si>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</si>
  <si>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</si>
  <si>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</si>
  <si>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</si>
  <si>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</si>
  <si>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</si>
  <si>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</si>
  <si>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</si>
  <si>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</si>
  <si>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</si>
  <si>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</si>
  <si>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</si>
  <si>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</si>
  <si>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</si>
  <si>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</si>
  <si>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</si>
  <si>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</si>
  <si>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</si>
  <si>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</si>
  <si>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</si>
  <si>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</si>
  <si>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</si>
  <si>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</si>
  <si>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</si>
  <si>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</si>
  <si>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</si>
  <si>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</si>
  <si>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</si>
  <si>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</si>
  <si>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</si>
  <si>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</si>
  <si>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</si>
  <si>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</si>
  <si>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</si>
  <si>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</si>
  <si>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</si>
  <si>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</si>
  <si>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</si>
  <si>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</si>
  <si>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</si>
  <si>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</si>
  <si>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</si>
  <si>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</si>
  <si>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</si>
  <si>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</si>
  <si>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</si>
  <si>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</si>
  <si>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</si>
  <si>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</si>
  <si>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</si>
  <si>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</si>
  <si>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</si>
  <si>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</si>
  <si>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</si>
  <si>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</si>
  <si>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</si>
  <si>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</si>
  <si>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</si>
  <si>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</si>
  <si>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</si>
  <si>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</si>
  <si>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</si>
  <si>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</si>
  <si>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</si>
  <si>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</si>
  <si>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</si>
  <si>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</si>
  <si>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</si>
  <si>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</si>
  <si>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</si>
  <si>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</si>
  <si>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</si>
  <si>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</si>
  <si>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</si>
  <si>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</si>
  <si>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</si>
  <si>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</si>
  <si>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</si>
  <si>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</si>
  <si>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</si>
  <si>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</si>
  <si>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</si>
  <si>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</si>
  <si>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</si>
  <si>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</si>
  <si>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</si>
  <si>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</si>
  <si>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</si>
  <si>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</si>
  <si>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</si>
  <si>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</si>
  <si>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</si>
  <si>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</si>
  <si>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</si>
  <si>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</si>
  <si>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</si>
  <si>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</si>
  <si>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</si>
  <si>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</si>
  <si>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</si>
  <si>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</si>
  <si>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</si>
  <si>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</si>
  <si>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</si>
  <si>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</si>
  <si>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</si>
  <si>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</si>
  <si>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</si>
  <si>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</si>
  <si>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</si>
  <si>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</si>
  <si>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</si>
  <si>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</si>
  <si>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</si>
  <si>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</si>
  <si>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</si>
  <si>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</si>
  <si>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</si>
  <si>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</si>
  <si>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</si>
  <si>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</si>
  <si>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</si>
  <si>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</si>
  <si>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</si>
  <si>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</si>
  <si>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</si>
  <si>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</si>
  <si>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</si>
  <si>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</si>
  <si>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</si>
  <si>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</si>
  <si>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</si>
  <si>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</si>
  <si>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</si>
  <si>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</si>
  <si>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</si>
  <si>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</si>
  <si>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</si>
  <si>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</si>
  <si>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</si>
  <si>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</si>
  <si>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</si>
  <si>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</si>
  <si>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</si>
  <si>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</si>
  <si>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</si>
  <si>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</si>
  <si>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</si>
  <si>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</si>
  <si>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</si>
  <si>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</si>
  <si>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</si>
  <si>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</si>
  <si>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</si>
  <si>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</si>
  <si>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</si>
  <si>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</si>
  <si>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</si>
  <si>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</si>
  <si>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</si>
  <si>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</si>
  <si>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</si>
  <si>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</si>
  <si>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</si>
  <si>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</si>
  <si>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</si>
  <si>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</si>
  <si>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</si>
  <si>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</si>
  <si>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</si>
  <si>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</si>
  <si>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</si>
  <si>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</si>
  <si>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</si>
  <si>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</si>
  <si>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</si>
  <si>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</si>
  <si>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</si>
  <si>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</si>
  <si>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</si>
  <si>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</si>
  <si>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</si>
  <si>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</si>
  <si>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</si>
  <si>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</si>
  <si>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</si>
  <si>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</si>
  <si>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</si>
  <si>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</si>
  <si>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</si>
  <si>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</si>
  <si>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</si>
  <si>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</si>
  <si>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</si>
  <si>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</si>
  <si>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</si>
  <si>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</si>
  <si>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</si>
  <si>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</si>
  <si>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</si>
  <si>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</si>
  <si>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</si>
  <si>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</si>
  <si>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</si>
  <si>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</si>
  <si>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</si>
  <si>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</si>
  <si>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</si>
  <si>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</si>
  <si>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</si>
  <si>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</si>
  <si>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</si>
  <si>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</si>
  <si>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</si>
  <si>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</si>
  <si>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</si>
  <si>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</si>
  <si>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</si>
  <si>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</si>
  <si>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</si>
  <si>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</si>
  <si>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</si>
  <si>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</si>
  <si>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</si>
  <si>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</si>
  <si>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</si>
  <si>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</si>
  <si>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</si>
  <si>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</si>
  <si>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</si>
  <si>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</si>
  <si>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</si>
  <si>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</si>
  <si>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</si>
  <si>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</si>
  <si>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</si>
  <si>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</si>
  <si>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</si>
  <si>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</si>
  <si>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</si>
  <si>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</si>
  <si>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</si>
  <si>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</si>
  <si>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</si>
  <si>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</si>
  <si>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</si>
  <si>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</si>
  <si>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</si>
  <si>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</si>
  <si>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</si>
  <si>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</si>
  <si>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</si>
  <si>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</si>
  <si>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</si>
  <si>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</si>
  <si>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</si>
  <si>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</si>
  <si>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</si>
  <si>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</si>
  <si>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</si>
  <si>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</si>
  <si>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</si>
  <si>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</si>
  <si>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</si>
  <si>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</si>
  <si>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</si>
  <si>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</si>
  <si>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</si>
  <si>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</si>
  <si>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</si>
  <si>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</si>
  <si>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</si>
  <si>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</si>
  <si>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</si>
  <si>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</si>
  <si>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</si>
  <si>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</si>
  <si>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</si>
  <si>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</si>
  <si>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</si>
  <si>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</si>
  <si>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</si>
  <si>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</si>
  <si>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</si>
  <si>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</si>
  <si>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</si>
  <si>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</si>
  <si>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</si>
  <si>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</si>
  <si>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</si>
  <si>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</si>
  <si>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</si>
  <si>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</si>
  <si>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</si>
  <si>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</si>
  <si>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</si>
  <si>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</si>
  <si>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</si>
  <si>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</si>
  <si>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</si>
  <si>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</si>
  <si>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</si>
  <si>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</si>
  <si>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</si>
  <si>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</si>
  <si>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</si>
  <si>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</si>
  <si>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</si>
  <si>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</si>
  <si>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</si>
  <si>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</si>
  <si>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</si>
  <si>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</si>
  <si>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</si>
  <si>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</si>
  <si>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</si>
  <si>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</si>
  <si>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</si>
  <si>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</si>
  <si>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</si>
  <si>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</si>
  <si>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</si>
  <si>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</si>
  <si>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</si>
  <si>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</si>
  <si>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</si>
  <si>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</si>
  <si>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</si>
  <si>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</si>
  <si>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</si>
  <si>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</si>
  <si>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</si>
  <si>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</si>
  <si>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</si>
  <si>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</si>
  <si>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</si>
  <si>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</si>
  <si>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</si>
  <si>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</si>
  <si>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</si>
  <si>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</si>
  <si>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</si>
  <si>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</si>
  <si>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</si>
  <si>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</si>
  <si>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</si>
  <si>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</si>
  <si>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</si>
  <si>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</si>
  <si>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</si>
  <si>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</si>
  <si>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</si>
  <si>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</si>
  <si>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</si>
  <si>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</si>
  <si>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</si>
  <si>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</si>
  <si>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</si>
  <si>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</si>
  <si>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</si>
  <si>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</si>
  <si>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</si>
  <si>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</si>
  <si>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</si>
  <si>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</si>
  <si>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</si>
  <si>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</si>
  <si>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</si>
  <si>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</si>
  <si>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</si>
  <si>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</si>
  <si>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</si>
  <si>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</si>
  <si>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</si>
  <si>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</si>
  <si>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</si>
  <si>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</si>
  <si>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</si>
  <si>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</si>
  <si>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</si>
  <si>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</si>
  <si>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</si>
  <si>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</si>
  <si>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</si>
  <si>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</si>
  <si>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</si>
  <si>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</si>
  <si>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</si>
  <si>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</si>
  <si>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</si>
  <si>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</si>
  <si>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</si>
  <si>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</si>
  <si>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</si>
  <si>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</si>
  <si>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</si>
  <si>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</si>
  <si>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</si>
  <si>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</si>
  <si>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</si>
  <si>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</si>
  <si>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</si>
  <si>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</si>
  <si>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</si>
  <si>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</si>
  <si>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</si>
  <si>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</si>
  <si>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</si>
  <si>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</si>
  <si>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</si>
  <si>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</si>
  <si>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</si>
  <si>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</si>
  <si>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</si>
  <si>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</si>
  <si>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</si>
  <si>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</si>
  <si>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</si>
  <si>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</si>
  <si>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</si>
  <si>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</si>
  <si>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</si>
  <si>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</si>
  <si>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</si>
  <si>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</si>
  <si>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</si>
  <si>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</si>
  <si>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</si>
  <si>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</si>
  <si>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</si>
  <si>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</si>
  <si>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</si>
  <si>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</si>
  <si>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</si>
  <si>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</si>
  <si>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</si>
  <si>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</si>
  <si>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</si>
  <si>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</si>
  <si>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</si>
  <si>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</si>
  <si>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</si>
  <si>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</si>
  <si>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</si>
  <si>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</si>
  <si>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</si>
  <si>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</si>
  <si>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</si>
  <si>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</si>
  <si>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</si>
  <si>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</si>
  <si>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</si>
  <si>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</si>
  <si>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</si>
  <si>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</si>
  <si>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</si>
  <si>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</si>
  <si>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</si>
  <si>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</si>
  <si>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</si>
  <si>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</si>
  <si>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</si>
  <si>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</si>
  <si>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</si>
  <si>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</si>
  <si>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</si>
  <si>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</si>
  <si>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</si>
  <si>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</si>
  <si>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</si>
  <si>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</si>
  <si>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</si>
  <si>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</si>
  <si>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</si>
  <si>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</si>
  <si>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</si>
  <si>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</si>
  <si>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</si>
  <si>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</si>
  <si>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</si>
  <si>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</si>
  <si>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</si>
  <si>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</si>
  <si>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</si>
  <si>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</si>
  <si>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</si>
  <si>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</si>
  <si>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</si>
  <si>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</si>
  <si>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</si>
  <si>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</si>
  <si>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</si>
  <si>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</si>
  <si>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</si>
  <si>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</si>
  <si>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</si>
  <si>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</si>
  <si>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</si>
  <si>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</si>
  <si>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</si>
  <si>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</si>
  <si>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</si>
  <si>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</si>
  <si>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</si>
  <si>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</si>
  <si>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</si>
  <si>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</si>
  <si>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</si>
  <si>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</si>
  <si>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</si>
  <si>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</si>
  <si>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</si>
  <si>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</si>
  <si>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</si>
  <si>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</si>
  <si>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</si>
  <si>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</si>
  <si>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</si>
  <si>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</si>
  <si>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</si>
  <si>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</si>
  <si>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</si>
  <si>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</si>
  <si>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</si>
  <si>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</si>
  <si>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</si>
  <si>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</si>
  <si>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</si>
  <si>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</si>
  <si>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</si>
  <si>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</si>
  <si>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</si>
  <si>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</si>
  <si>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</si>
  <si>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</si>
  <si>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</si>
  <si>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</si>
  <si>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</si>
  <si>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</si>
  <si>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</si>
  <si>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</si>
  <si>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</si>
  <si>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</si>
  <si>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</si>
  <si>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</si>
  <si>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</si>
  <si>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</si>
  <si>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</si>
  <si>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</si>
  <si>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</si>
  <si>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</si>
  <si>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</si>
  <si>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</si>
  <si>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</si>
  <si>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</si>
  <si>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</si>
  <si>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</si>
  <si>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</si>
  <si>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</si>
  <si>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</si>
  <si>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</si>
  <si>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</si>
  <si>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</si>
  <si>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</si>
  <si>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</si>
  <si>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</si>
  <si>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</si>
  <si>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</si>
  <si>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</si>
  <si>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</si>
  <si>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</si>
  <si>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</si>
  <si>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</si>
  <si>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</si>
  <si>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</si>
  <si>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</si>
  <si>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</si>
  <si>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</si>
  <si>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</si>
  <si>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</si>
  <si>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</si>
  <si>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</si>
  <si>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</si>
  <si>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</si>
  <si>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</si>
  <si>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</si>
  <si>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</si>
  <si>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</si>
  <si>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</si>
  <si>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</si>
  <si>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</si>
  <si>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</si>
  <si>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</si>
  <si>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</si>
  <si>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</si>
  <si>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</si>
  <si>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</si>
  <si>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</si>
  <si>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</si>
  <si>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</si>
  <si>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</si>
  <si>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</si>
  <si>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</si>
  <si>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</si>
  <si>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</si>
  <si>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</si>
  <si>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</si>
  <si>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</si>
  <si>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</si>
  <si>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</si>
  <si>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</si>
  <si>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</si>
  <si>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</si>
  <si>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</si>
  <si>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</si>
  <si>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</si>
  <si>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</si>
  <si>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</si>
  <si>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</si>
  <si>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</si>
  <si>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</si>
  <si>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</si>
  <si>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</si>
  <si>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</si>
  <si>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</si>
  <si>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</si>
  <si>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</si>
  <si>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</si>
  <si>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</si>
  <si>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</si>
  <si>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</si>
  <si>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</si>
  <si>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</si>
  <si>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</si>
  <si>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</si>
  <si>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</si>
  <si>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</si>
  <si>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</si>
  <si>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</si>
  <si>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</si>
  <si>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</si>
  <si>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</si>
  <si>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</si>
  <si>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</si>
  <si>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</si>
  <si>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</si>
  <si>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</si>
  <si>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</si>
  <si>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</si>
  <si>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</si>
  <si>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</si>
  <si>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</si>
  <si>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</si>
  <si>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</si>
  <si>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</si>
  <si>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</si>
  <si>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</si>
  <si>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</si>
  <si>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</si>
  <si>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</si>
  <si>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</si>
  <si>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</si>
  <si>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</si>
  <si>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</si>
  <si>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</si>
  <si>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</si>
  <si>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</si>
  <si>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</si>
  <si>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</si>
  <si>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</si>
  <si>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</si>
  <si>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</si>
  <si>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</si>
  <si>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</si>
  <si>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</si>
  <si>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</si>
  <si>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</si>
  <si>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</si>
  <si>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</si>
  <si>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</si>
  <si>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</si>
  <si>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</si>
  <si>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</si>
  <si>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</si>
  <si>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</si>
  <si>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</si>
  <si>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</si>
  <si>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</si>
  <si>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</si>
  <si>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</si>
  <si>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</si>
  <si>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</si>
  <si>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</si>
  <si>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</si>
  <si>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</si>
  <si>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</si>
  <si>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</si>
  <si>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</si>
  <si>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</si>
  <si>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</si>
  <si>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</si>
  <si>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</si>
  <si>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</si>
  <si>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</si>
  <si>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</si>
  <si>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</si>
  <si>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</si>
  <si>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</si>
  <si>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</si>
  <si>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</si>
  <si>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</si>
  <si>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</si>
  <si>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</si>
  <si>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</si>
  <si>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</si>
  <si>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</si>
  <si>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</si>
  <si>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</si>
  <si>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</si>
  <si>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</si>
  <si>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</si>
  <si>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</si>
  <si>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</si>
  <si>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</si>
  <si>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</si>
  <si>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</si>
  <si>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</si>
  <si>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</si>
  <si>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</si>
  <si>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</si>
  <si>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</si>
  <si>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</si>
  <si>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</si>
  <si>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</si>
  <si>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</si>
  <si>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</si>
  <si>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</si>
  <si>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</si>
  <si>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</si>
  <si>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</si>
  <si>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</si>
  <si>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</si>
  <si>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</si>
  <si>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</si>
  <si>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</si>
  <si>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</si>
  <si>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</si>
  <si>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</si>
  <si>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</si>
  <si>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</si>
  <si>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</si>
  <si>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</si>
  <si>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</si>
  <si>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</si>
  <si>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</si>
  <si>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</si>
  <si>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</si>
  <si>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</si>
  <si>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</si>
  <si>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</si>
  <si>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</si>
  <si>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</si>
  <si>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</si>
  <si>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</si>
  <si>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</si>
  <si>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</si>
  <si>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</si>
  <si>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</si>
  <si>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</si>
  <si>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</si>
  <si>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</si>
  <si>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</si>
  <si>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</si>
  <si>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</si>
  <si>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</si>
  <si>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</si>
  <si>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</si>
  <si>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</si>
  <si>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</si>
  <si>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</si>
  <si>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</si>
  <si>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</si>
  <si>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</si>
  <si>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</si>
  <si>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</si>
  <si>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</si>
  <si>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</si>
  <si>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</si>
  <si>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</si>
  <si>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</si>
  <si>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</si>
  <si>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</si>
  <si>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</si>
  <si>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</si>
  <si>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</si>
  <si>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</si>
  <si>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</si>
  <si>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</si>
  <si>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</si>
  <si>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</si>
  <si>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</si>
  <si>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</si>
  <si>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</si>
  <si>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</si>
  <si>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</si>
  <si>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</si>
  <si>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</si>
  <si>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</si>
  <si>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</si>
  <si>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</si>
  <si>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</si>
  <si>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</si>
  <si>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</si>
  <si>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</si>
  <si>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</si>
  <si>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</si>
  <si>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</si>
  <si>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</si>
  <si>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</si>
  <si>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</si>
  <si>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</si>
  <si>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</si>
  <si>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</si>
  <si>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</si>
  <si>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</si>
  <si>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</si>
  <si>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</si>
  <si>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</si>
  <si>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</si>
  <si>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</si>
  <si>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</si>
  <si>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</si>
  <si>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</si>
  <si>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</si>
  <si>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</si>
  <si>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</si>
  <si>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</si>
  <si>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</si>
  <si>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</si>
  <si>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</si>
  <si>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</si>
  <si>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</si>
  <si>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</si>
  <si>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</si>
  <si>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</si>
  <si>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</si>
  <si>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</si>
  <si>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</si>
  <si>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</si>
  <si>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</si>
  <si>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</si>
  <si>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</si>
  <si>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</si>
  <si>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</si>
  <si>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</si>
  <si>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</si>
  <si>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</si>
  <si>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</si>
  <si>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</si>
  <si>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</si>
  <si>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</si>
  <si>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</si>
  <si>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</si>
  <si>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</si>
  <si>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</si>
  <si>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</si>
  <si>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</si>
  <si>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</si>
  <si>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</si>
  <si>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</si>
  <si>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</si>
  <si>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</si>
  <si>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</si>
  <si>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</si>
  <si>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</si>
  <si>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</si>
  <si>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</si>
  <si>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</si>
  <si>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</si>
  <si>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</si>
  <si>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</si>
  <si>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</si>
  <si>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</si>
  <si>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</si>
  <si>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</si>
  <si>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</si>
  <si>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</si>
  <si>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</si>
  <si>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</si>
  <si>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</si>
  <si>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</si>
  <si>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</si>
  <si>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</si>
  <si>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</si>
  <si>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</si>
  <si>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</si>
  <si>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</si>
  <si>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</si>
  <si>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</si>
  <si>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</si>
  <si>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</si>
  <si>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</si>
  <si>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</si>
  <si>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</si>
  <si>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</si>
  <si>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</si>
  <si>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</si>
  <si>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</si>
  <si>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</si>
  <si>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</si>
  <si>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</si>
  <si>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</si>
  <si>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</si>
  <si>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</si>
  <si>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</si>
  <si>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</si>
  <si>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</si>
  <si>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</si>
  <si>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</si>
  <si>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</si>
  <si>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</si>
  <si>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</si>
  <si>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</si>
  <si>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</si>
  <si>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</si>
  <si>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</si>
  <si>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</si>
  <si>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</si>
  <si>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</si>
  <si>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</si>
  <si>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</si>
  <si>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</si>
  <si>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</si>
  <si>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</si>
  <si>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</si>
  <si>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</si>
  <si>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</si>
  <si>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</si>
  <si>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</si>
  <si>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</si>
  <si>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</si>
  <si>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</si>
  <si>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</si>
  <si>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</si>
  <si>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</si>
  <si>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</si>
  <si>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</si>
  <si>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</si>
  <si>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</si>
  <si>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</si>
  <si>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</si>
  <si>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</si>
  <si>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</si>
  <si>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</si>
  <si>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</si>
  <si>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</si>
  <si>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</si>
  <si>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</si>
  <si>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</si>
  <si>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</si>
  <si>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</si>
  <si>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</si>
  <si>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</si>
  <si>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</si>
  <si>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</si>
  <si>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</si>
  <si>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</si>
  <si>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</si>
  <si>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</si>
  <si>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</si>
  <si>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</si>
  <si>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</si>
  <si>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</si>
  <si>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</si>
  <si>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</si>
  <si>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</si>
  <si>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</si>
  <si>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</si>
  <si>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</si>
  <si>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</si>
  <si>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</si>
  <si>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</si>
  <si>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</si>
  <si>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</si>
  <si>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</si>
  <si>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</si>
  <si>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</si>
  <si>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</si>
  <si>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</si>
  <si>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</si>
  <si>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</si>
  <si>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</si>
  <si>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</si>
  <si>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</si>
  <si>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</si>
  <si>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</si>
  <si>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</si>
  <si>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</si>
  <si>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</si>
  <si>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</si>
  <si>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</si>
  <si>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</si>
  <si>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</si>
  <si>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</si>
  <si>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</si>
  <si>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</si>
  <si>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</si>
  <si>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</si>
  <si>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</si>
  <si>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</si>
  <si>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</si>
  <si>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</si>
  <si>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</si>
  <si>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</si>
  <si>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</si>
  <si>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</si>
  <si>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</si>
  <si>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</si>
  <si>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</si>
  <si>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</si>
  <si>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</si>
  <si>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</si>
  <si>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</si>
  <si>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</si>
  <si>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</si>
  <si>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</si>
  <si>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</si>
  <si>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</si>
  <si>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</si>
  <si>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</si>
  <si>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</si>
  <si>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</si>
  <si>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</si>
  <si>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</si>
  <si>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</si>
  <si>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</si>
  <si>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</si>
  <si>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</si>
  <si>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</si>
  <si>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</si>
  <si>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</si>
  <si>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</si>
  <si>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</si>
  <si>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</si>
  <si>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</si>
  <si>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</si>
  <si>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</si>
  <si>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</si>
  <si>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</si>
  <si>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</si>
  <si>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</si>
  <si>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</si>
  <si>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</si>
  <si>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</si>
  <si>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</si>
  <si>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</si>
  <si>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</si>
  <si>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</si>
  <si>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</si>
  <si>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</si>
  <si>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</si>
  <si>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</si>
  <si>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</si>
  <si>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</si>
  <si>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</si>
  <si>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</si>
  <si>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</si>
  <si>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</si>
  <si>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</si>
  <si>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</si>
  <si>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</si>
  <si>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</si>
  <si>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</si>
  <si>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</si>
  <si>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</si>
  <si>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</si>
  <si>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</si>
  <si>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</si>
  <si>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</si>
  <si>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</si>
  <si>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</si>
  <si>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</si>
  <si>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</si>
  <si>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</si>
  <si>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</si>
  <si>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</si>
  <si>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</si>
  <si>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</si>
  <si>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</si>
  <si>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</si>
  <si>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</si>
  <si>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</si>
  <si>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</si>
  <si>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</si>
  <si>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</si>
  <si>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</si>
  <si>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</si>
  <si>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</si>
  <si>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</si>
  <si>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</si>
  <si>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</si>
  <si>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</si>
  <si>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</si>
  <si>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</si>
  <si>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</si>
  <si>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</si>
  <si>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</si>
  <si>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</si>
  <si>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</si>
  <si>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</si>
  <si>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</si>
  <si>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</si>
  <si>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</si>
  <si>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</si>
  <si>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</si>
  <si>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</si>
  <si>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</si>
  <si>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</si>
  <si>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</si>
  <si>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</si>
  <si>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</si>
  <si>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</si>
  <si>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</si>
  <si>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</si>
  <si>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</si>
  <si>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</si>
  <si>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</si>
  <si>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</si>
  <si>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</si>
  <si>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</si>
  <si>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</si>
  <si>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</si>
  <si>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</si>
  <si>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</si>
  <si>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</si>
  <si>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</si>
  <si>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</si>
  <si>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</si>
  <si>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</si>
  <si>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</si>
  <si>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</si>
  <si>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</si>
  <si>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</si>
  <si>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</si>
  <si>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</si>
  <si>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</si>
  <si>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</si>
  <si>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</si>
  <si>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</si>
  <si>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</si>
  <si>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</si>
  <si>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</si>
  <si>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</si>
  <si>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</si>
  <si>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</si>
  <si>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</si>
  <si>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</si>
  <si>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</si>
  <si>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</si>
  <si>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</si>
  <si>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</si>
  <si>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</si>
  <si>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</si>
  <si>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</si>
  <si>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</si>
  <si>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</si>
  <si>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</si>
  <si>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</si>
  <si>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</si>
  <si>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</si>
  <si>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</si>
  <si>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</si>
  <si>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</si>
  <si>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</si>
  <si>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</si>
  <si>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</si>
  <si>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</si>
  <si>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</si>
  <si>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</si>
  <si>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</si>
  <si>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</si>
  <si>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</si>
  <si>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</si>
  <si>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</si>
  <si>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</si>
  <si>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</si>
  <si>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</si>
  <si>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</si>
  <si>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</si>
  <si>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</si>
  <si>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</si>
  <si>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</si>
  <si>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</si>
  <si>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</si>
  <si>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</si>
  <si>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</si>
  <si>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</si>
  <si>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</si>
  <si>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</si>
  <si>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</si>
  <si>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</si>
  <si>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</si>
  <si>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</si>
  <si>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</si>
  <si>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</si>
  <si>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</si>
  <si>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</si>
  <si>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</si>
  <si>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</si>
  <si>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</si>
  <si>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</si>
  <si>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</si>
  <si>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</si>
  <si>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</si>
  <si>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</si>
  <si>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</si>
  <si>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</si>
  <si>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</si>
  <si>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</si>
  <si>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</si>
  <si>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</si>
  <si>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</si>
  <si>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</si>
  <si>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</si>
  <si>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</si>
  <si>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</si>
  <si>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</si>
  <si>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</si>
  <si>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</si>
  <si>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</si>
  <si>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</si>
  <si>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</si>
  <si>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</si>
  <si>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</si>
  <si>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</si>
  <si>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</si>
  <si>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</si>
  <si>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</si>
  <si>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</si>
  <si>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</si>
  <si>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</si>
  <si>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</si>
  <si>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</si>
  <si>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</si>
  <si>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</si>
  <si>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</si>
  <si>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</si>
  <si>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</si>
  <si>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</si>
  <si>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</si>
  <si>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</si>
  <si>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</si>
  <si>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</si>
  <si>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</si>
  <si>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</si>
  <si>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</si>
  <si>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</si>
  <si>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</si>
  <si>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</si>
  <si>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</si>
  <si>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</si>
  <si>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</si>
  <si>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</si>
  <si>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</si>
  <si>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</si>
  <si>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</si>
  <si>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</si>
  <si>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</si>
  <si>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</si>
  <si>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</si>
  <si>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</si>
  <si>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</si>
  <si>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</si>
  <si>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</si>
  <si>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</si>
  <si>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</si>
  <si>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</si>
  <si>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</si>
  <si>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</si>
  <si>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</si>
  <si>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</si>
  <si>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</si>
  <si>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</si>
  <si>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</si>
  <si>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</si>
  <si>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</si>
  <si>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</si>
  <si>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</si>
  <si>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</si>
  <si>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</si>
  <si>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</si>
  <si>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</si>
  <si>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</si>
  <si>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</si>
  <si>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</si>
  <si>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</si>
  <si>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</si>
  <si>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</si>
  <si>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</si>
  <si>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</si>
  <si>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</si>
  <si>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</si>
  <si>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</si>
  <si>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</si>
  <si>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</si>
  <si>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</si>
  <si>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</si>
  <si>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</si>
  <si>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</si>
  <si>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</si>
  <si>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</si>
  <si>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</si>
  <si>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</si>
  <si>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</si>
  <si>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</si>
  <si>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</si>
  <si>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</si>
  <si>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</si>
  <si>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</si>
  <si>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</si>
  <si>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</si>
  <si>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</si>
  <si>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</si>
  <si>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</si>
  <si>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</si>
  <si>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</si>
  <si>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</si>
  <si>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</si>
  <si>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</si>
  <si>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</si>
  <si>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</si>
  <si>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</si>
  <si>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</si>
  <si>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</si>
  <si>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</si>
  <si>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</si>
  <si>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</si>
  <si>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</si>
  <si>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</si>
  <si>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</si>
  <si>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</si>
  <si>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</si>
  <si>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</si>
  <si>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</si>
  <si>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</si>
  <si>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</si>
  <si>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</si>
  <si>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</si>
  <si>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</si>
  <si>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</si>
  <si>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</si>
  <si>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</si>
  <si>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</si>
  <si>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</si>
  <si>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</si>
  <si>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</si>
  <si>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</si>
  <si>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</si>
  <si>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</si>
  <si>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</si>
  <si>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</si>
  <si>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</si>
  <si>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</si>
  <si>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</si>
  <si>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</si>
  <si>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</si>
  <si>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</si>
  <si>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</si>
  <si>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</si>
  <si>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</si>
  <si>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</si>
  <si>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</si>
  <si>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</si>
  <si>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</si>
  <si>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</si>
  <si>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</si>
  <si>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</si>
  <si>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</si>
  <si>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</si>
  <si>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</si>
  <si>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</si>
  <si>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</si>
  <si>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</si>
  <si>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</si>
  <si>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</si>
  <si>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</si>
  <si>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</si>
  <si>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</si>
  <si>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</si>
  <si>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</si>
  <si>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</si>
  <si>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</si>
  <si>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</si>
  <si>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</si>
  <si>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</si>
  <si>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</si>
  <si>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</si>
  <si>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</si>
  <si>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</si>
  <si>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</si>
  <si>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</si>
  <si>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</si>
  <si>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</si>
  <si>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</si>
  <si>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</si>
  <si>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</si>
  <si>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</si>
  <si>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</si>
  <si>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</si>
  <si>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</si>
  <si>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</si>
  <si>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</si>
  <si>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</si>
  <si>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</si>
  <si>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</si>
  <si>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</si>
  <si>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</si>
  <si>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</si>
  <si>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</si>
  <si>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</si>
  <si>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</si>
  <si>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</si>
  <si>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</si>
  <si>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</si>
  <si>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</si>
  <si>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</si>
  <si>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</si>
  <si>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</si>
  <si>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</si>
  <si>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</si>
  <si>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</si>
  <si>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</si>
  <si>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</si>
  <si>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</si>
  <si>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</si>
  <si>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</si>
  <si>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</si>
  <si>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</si>
  <si>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</si>
  <si>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</si>
  <si>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</si>
  <si>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</si>
  <si>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</si>
  <si>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</si>
  <si>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</si>
  <si>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</si>
  <si>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</si>
  <si>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</si>
  <si>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</si>
  <si>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</si>
  <si>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</si>
  <si>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</si>
  <si>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</si>
  <si>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</si>
  <si>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</si>
  <si>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</si>
  <si>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</si>
  <si>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</si>
  <si>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</si>
  <si>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</si>
  <si>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</si>
  <si>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</si>
  <si>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</si>
  <si>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</si>
  <si>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</si>
  <si>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</si>
  <si>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</si>
  <si>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</si>
  <si>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</si>
  <si>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</si>
  <si>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</si>
  <si>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</si>
  <si>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</si>
  <si>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</si>
  <si>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</si>
  <si>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</si>
  <si>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</si>
  <si>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</si>
  <si>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</si>
  <si>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</si>
  <si>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</si>
  <si>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</si>
  <si>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</si>
  <si>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</si>
  <si>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</si>
  <si>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</si>
  <si>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</si>
  <si>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</si>
  <si>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</si>
  <si>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</si>
  <si>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</si>
  <si>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</si>
  <si>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</si>
  <si>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</si>
  <si>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</si>
  <si>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</si>
  <si>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</si>
  <si>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</si>
  <si>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</si>
  <si>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</si>
  <si>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</si>
  <si>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</si>
  <si>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</si>
  <si>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</si>
  <si>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</si>
  <si>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</si>
  <si>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</si>
  <si>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</si>
  <si>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</si>
  <si>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</si>
  <si>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</si>
  <si>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</si>
  <si>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</si>
  <si>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</si>
  <si>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</si>
  <si>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</si>
  <si>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</si>
  <si>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</si>
  <si>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</si>
  <si>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</si>
  <si>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</si>
  <si>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</si>
  <si>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</si>
  <si>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</si>
  <si>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</si>
  <si>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</si>
  <si>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</si>
  <si>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</si>
  <si>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</si>
  <si>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</si>
  <si>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</si>
  <si>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</si>
  <si>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</si>
  <si>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</si>
  <si>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</si>
  <si>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</si>
  <si>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</si>
  <si>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</si>
  <si>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</si>
  <si>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</si>
  <si>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</si>
  <si>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</si>
  <si>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</si>
  <si>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</si>
  <si>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</si>
  <si>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</si>
  <si>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</si>
  <si>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</si>
  <si>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</si>
  <si>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</si>
  <si>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</si>
  <si>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</si>
  <si>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</si>
  <si>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</si>
  <si>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</si>
  <si>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</si>
  <si>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</si>
  <si>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</si>
  <si>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</si>
  <si>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</si>
  <si>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</si>
  <si>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</si>
  <si>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</si>
  <si>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</si>
  <si>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</si>
  <si>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</si>
  <si>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</si>
  <si>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</si>
  <si>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</si>
  <si>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</si>
  <si>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</si>
  <si>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</si>
  <si>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</si>
  <si>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</si>
  <si>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</si>
  <si>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</si>
  <si>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</si>
  <si>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</si>
  <si>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</si>
  <si>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</si>
  <si>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</si>
  <si>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</si>
  <si>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</si>
  <si>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</si>
  <si>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</si>
  <si>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</si>
  <si>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</si>
  <si>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</si>
  <si>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</si>
  <si>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</si>
  <si>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</si>
  <si>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</si>
  <si>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</si>
  <si>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</si>
  <si>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</si>
  <si>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</si>
  <si>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</si>
  <si>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</si>
  <si>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</si>
  <si>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</si>
  <si>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</si>
  <si>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</si>
  <si>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</si>
  <si>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</si>
  <si>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</si>
  <si>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</si>
  <si>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</si>
  <si>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</si>
  <si>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</si>
  <si>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</si>
  <si>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</si>
  <si>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</si>
  <si>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</si>
  <si>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</si>
  <si>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</si>
  <si>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</si>
  <si>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</si>
  <si>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</si>
  <si>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</si>
  <si>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</si>
  <si>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</si>
  <si>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</si>
  <si>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</si>
  <si>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</si>
  <si>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</si>
  <si>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</si>
  <si>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</si>
  <si>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</si>
  <si>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</si>
  <si>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</si>
  <si>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</si>
  <si>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</si>
  <si>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</si>
  <si>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</si>
  <si>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</si>
  <si>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</si>
  <si>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</si>
  <si>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</si>
  <si>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</si>
  <si>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</si>
  <si>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</si>
  <si>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</si>
  <si>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</si>
  <si>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</si>
  <si>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</si>
  <si>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</si>
  <si>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</si>
  <si>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</si>
  <si>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</si>
  <si>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</si>
  <si>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</si>
  <si>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</si>
  <si>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</si>
  <si>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</si>
  <si>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</si>
  <si>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</si>
  <si>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</si>
  <si>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</si>
  <si>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</si>
  <si>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</si>
  <si>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</si>
  <si>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</si>
  <si>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</si>
  <si>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</si>
  <si>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</si>
  <si>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</si>
  <si>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</si>
  <si>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</si>
  <si>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</si>
  <si>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</si>
  <si>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</si>
  <si>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</si>
  <si>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</si>
  <si>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</si>
  <si>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</si>
  <si>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</si>
  <si>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</si>
  <si>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</si>
  <si>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</si>
  <si>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</si>
  <si>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</si>
  <si>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</si>
  <si>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</si>
  <si>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</si>
  <si>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</si>
  <si>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</si>
  <si>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</si>
  <si>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</si>
  <si>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</si>
  <si>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</si>
  <si>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</si>
  <si>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</si>
  <si>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</si>
  <si>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</si>
  <si>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</si>
  <si>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</si>
  <si>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</si>
  <si>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</si>
  <si>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</si>
  <si>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</si>
  <si>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</si>
  <si>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</si>
  <si>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</si>
  <si>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</si>
  <si>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</si>
  <si>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</si>
  <si>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</si>
  <si>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</si>
  <si>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</si>
  <si>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</si>
  <si>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</si>
  <si>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</si>
  <si>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</si>
  <si>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</si>
  <si>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</si>
  <si>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</si>
  <si>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</si>
  <si>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</si>
  <si>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</si>
  <si>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</si>
  <si>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</si>
  <si>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</si>
  <si>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</si>
  <si>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</si>
  <si>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</si>
  <si>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</si>
  <si>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</si>
  <si>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</si>
  <si>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</si>
  <si>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</si>
  <si>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</si>
  <si>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</si>
  <si>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</si>
  <si>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</si>
  <si>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</si>
  <si>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</si>
  <si>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</si>
  <si>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</si>
  <si>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</si>
  <si>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</si>
  <si>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</si>
  <si>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</si>
  <si>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</si>
  <si>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</si>
  <si>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</si>
  <si>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</si>
  <si>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</si>
  <si>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</si>
  <si>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</si>
  <si>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</si>
  <si>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</si>
  <si>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</si>
  <si>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</si>
  <si>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</si>
  <si>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</si>
  <si>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</si>
  <si>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</si>
  <si>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</si>
  <si>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</si>
  <si>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</si>
  <si>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</si>
  <si>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</si>
  <si>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</si>
  <si>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</si>
  <si>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</si>
  <si>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</si>
  <si>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</si>
  <si>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</si>
  <si>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</si>
  <si>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</si>
  <si>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</si>
  <si>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</si>
  <si>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</si>
  <si>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</si>
  <si>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</si>
  <si>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</si>
  <si>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</si>
  <si>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</si>
  <si>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</si>
  <si>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</si>
  <si>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</si>
  <si>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</si>
  <si>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</si>
  <si>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</si>
  <si>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</si>
  <si>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</si>
  <si>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</si>
  <si>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</si>
  <si>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</si>
  <si>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</si>
  <si>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</si>
  <si>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</si>
  <si>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</si>
  <si>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</si>
  <si>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</si>
  <si>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</si>
  <si>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</si>
  <si>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</si>
  <si>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</si>
  <si>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</si>
  <si>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</si>
  <si>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</si>
  <si>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</si>
  <si>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</si>
  <si>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</si>
  <si>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</si>
  <si>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</si>
  <si>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</si>
  <si>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</si>
  <si>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</si>
  <si>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</si>
  <si>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</si>
  <si>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</si>
  <si>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</si>
  <si>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</si>
  <si>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</si>
  <si>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</si>
  <si>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</si>
  <si>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</si>
  <si>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</si>
  <si>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</si>
  <si>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</si>
  <si>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</si>
  <si>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</si>
  <si>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</si>
  <si>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</si>
  <si>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</si>
  <si>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</si>
  <si>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</si>
  <si>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</si>
  <si>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</si>
  <si>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</si>
  <si>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</si>
  <si>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</si>
  <si>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</si>
  <si>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</si>
  <si>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</si>
  <si>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</si>
  <si>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</si>
  <si>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</si>
  <si>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</si>
  <si>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</si>
  <si>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</si>
  <si>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</si>
  <si>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</si>
  <si>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</si>
  <si>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</si>
  <si>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</si>
  <si>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</si>
  <si>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</si>
  <si>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</si>
  <si>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</si>
  <si>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</si>
  <si>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</si>
  <si>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</si>
  <si>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</si>
  <si>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</si>
  <si>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</si>
  <si>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</si>
  <si>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</si>
  <si>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</si>
  <si>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</si>
  <si>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</si>
  <si>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</si>
  <si>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</si>
  <si>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</si>
  <si>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</si>
  <si>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</si>
  <si>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</si>
  <si>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</si>
  <si>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</si>
  <si>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</si>
  <si>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</si>
  <si>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</si>
  <si>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</si>
  <si>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</si>
  <si>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</si>
  <si>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</si>
  <si>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</si>
  <si>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</si>
  <si>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</si>
  <si>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</si>
  <si>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</si>
  <si>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</si>
  <si>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</si>
  <si>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</si>
  <si>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</si>
  <si>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</si>
  <si>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</si>
  <si>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</si>
  <si>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</si>
  <si>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</si>
  <si>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</si>
  <si>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</si>
  <si>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</si>
  <si>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</si>
  <si>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</si>
  <si>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</si>
  <si>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</si>
  <si>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</si>
  <si>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</si>
  <si>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</si>
  <si>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</si>
  <si>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</si>
  <si>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</si>
  <si>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</si>
  <si>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</si>
  <si>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</si>
  <si>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</si>
  <si>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</si>
  <si>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</si>
  <si>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</si>
  <si>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</si>
  <si>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</si>
  <si>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</si>
  <si>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</si>
  <si>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</si>
  <si>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</si>
  <si>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</si>
  <si>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</si>
  <si>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</si>
  <si>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</si>
  <si>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</si>
  <si>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</si>
  <si>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</si>
  <si>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</si>
  <si>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</si>
  <si>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</si>
  <si>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</si>
  <si>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</si>
  <si>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</si>
  <si>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</si>
  <si>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</si>
  <si>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</si>
  <si>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</si>
  <si>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</si>
  <si>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</si>
  <si>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</si>
  <si>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</si>
  <si>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</si>
  <si>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</si>
  <si>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</si>
  <si>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</si>
  <si>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</si>
  <si>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</si>
  <si>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</si>
  <si>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</si>
  <si>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</si>
  <si>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</si>
  <si>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</si>
  <si>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</si>
  <si>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</si>
  <si>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</si>
  <si>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</si>
  <si>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</si>
  <si>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</si>
  <si>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</si>
  <si>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</si>
  <si>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</si>
  <si>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</si>
  <si>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</si>
  <si>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</si>
  <si>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</si>
  <si>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</si>
  <si>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</si>
  <si>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</si>
  <si>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</si>
  <si>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</si>
  <si>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</si>
  <si>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</si>
  <si>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</si>
  <si>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</si>
  <si>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</si>
  <si>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</si>
  <si>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</si>
  <si>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</si>
  <si>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</si>
  <si>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</si>
  <si>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</si>
  <si>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</si>
  <si>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</si>
  <si>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</si>
  <si>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</si>
  <si>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</si>
  <si>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</si>
  <si>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</si>
  <si>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</si>
  <si>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</si>
  <si>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</si>
  <si>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</si>
  <si>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</si>
  <si>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</si>
  <si>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</si>
  <si>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</si>
  <si>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</si>
  <si>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</si>
  <si>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</si>
  <si>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</si>
  <si>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</si>
  <si>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</si>
  <si>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</si>
  <si>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</si>
  <si>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</si>
  <si>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</si>
  <si>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</si>
  <si>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</si>
  <si>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</si>
  <si>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</si>
  <si>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</si>
  <si>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</si>
  <si>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</si>
  <si>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</si>
  <si>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</si>
  <si>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</si>
  <si>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</si>
  <si>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</si>
  <si>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</si>
  <si>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</si>
  <si>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</si>
  <si>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</si>
  <si>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</si>
  <si>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</si>
  <si>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</si>
  <si>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</si>
  <si>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</si>
  <si>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</si>
  <si>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</si>
  <si>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</si>
  <si>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</si>
  <si>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</si>
  <si>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</si>
  <si>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</si>
  <si>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</si>
  <si>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</si>
  <si>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</si>
  <si>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</si>
  <si>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</si>
  <si>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</si>
  <si>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</si>
  <si>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</si>
  <si>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</si>
  <si>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</si>
  <si>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</si>
  <si>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</si>
  <si>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</si>
  <si>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</si>
  <si>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</si>
  <si>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</si>
  <si>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</si>
  <si>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</si>
  <si>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</si>
  <si>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</si>
  <si>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</si>
  <si>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</si>
  <si>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</si>
  <si>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</si>
  <si>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</si>
  <si>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</si>
  <si>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</si>
  <si>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</si>
  <si>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</si>
  <si>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</si>
  <si>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</si>
  <si>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</si>
  <si>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</si>
  <si>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</si>
  <si>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</si>
  <si>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</si>
  <si>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</si>
  <si>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</si>
  <si>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</si>
  <si>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</si>
  <si>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</si>
  <si>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</si>
  <si>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</si>
  <si>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</si>
  <si>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</si>
  <si>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</si>
  <si>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</si>
  <si>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</si>
  <si>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</si>
  <si>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</si>
  <si>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</si>
  <si>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</si>
  <si>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</si>
  <si>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</si>
  <si>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</si>
  <si>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</si>
  <si>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</si>
  <si>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</si>
  <si>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</si>
  <si>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</si>
  <si>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</si>
  <si>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</si>
  <si>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</si>
  <si>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</si>
  <si>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</si>
  <si>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</si>
  <si>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</si>
  <si>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</si>
  <si>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</si>
  <si>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</si>
  <si>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</si>
  <si>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</si>
  <si>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</si>
  <si>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</si>
  <si>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</si>
  <si>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</si>
  <si>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</si>
  <si>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</si>
  <si>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</si>
  <si>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</si>
  <si>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</si>
  <si>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</si>
  <si>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</si>
  <si>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</si>
  <si>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</si>
  <si>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</si>
  <si>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</si>
  <si>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</si>
  <si>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</si>
  <si>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</si>
  <si>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</si>
  <si>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</si>
  <si>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</si>
  <si>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</si>
  <si>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</si>
  <si>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</si>
  <si>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</si>
  <si>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</si>
  <si>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</si>
  <si>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</si>
  <si>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</si>
  <si>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</si>
  <si>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</si>
  <si>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</si>
  <si>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</si>
  <si>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</si>
  <si>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</si>
  <si>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</si>
  <si>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</si>
  <si>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</si>
  <si>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</si>
  <si>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</si>
  <si>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</si>
  <si>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</si>
  <si>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</si>
  <si>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</si>
  <si>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</si>
  <si>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</si>
  <si>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</si>
  <si>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</si>
  <si>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</si>
  <si>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</si>
  <si>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</si>
  <si>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</si>
  <si>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</si>
  <si>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</si>
  <si>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</si>
  <si>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</si>
  <si>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</si>
  <si>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</si>
  <si>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</si>
  <si>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</si>
  <si>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</si>
  <si>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</si>
  <si>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</si>
  <si>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</si>
  <si>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</si>
  <si>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</si>
  <si>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</si>
  <si>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</si>
  <si>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</si>
  <si>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</si>
  <si>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</si>
  <si>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</si>
  <si>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</si>
  <si>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</si>
  <si>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</si>
  <si>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</si>
  <si>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</si>
  <si>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</si>
  <si>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</si>
  <si>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</si>
  <si>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</si>
  <si>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</si>
  <si>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</si>
  <si>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</si>
  <si>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</si>
  <si>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</si>
  <si>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</si>
  <si>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</si>
  <si>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</si>
  <si>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</si>
  <si>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</si>
  <si>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</si>
  <si>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</si>
  <si>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</si>
  <si>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</si>
  <si>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</si>
  <si>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</si>
  <si>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</si>
  <si>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</si>
  <si>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</si>
  <si>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</si>
  <si>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</si>
  <si>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</si>
  <si>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</si>
  <si>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</si>
  <si>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</si>
  <si>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</si>
  <si>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</si>
  <si>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</si>
  <si>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</si>
  <si>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</si>
  <si>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</si>
  <si>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</si>
  <si>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</si>
  <si>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</si>
  <si>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</si>
  <si>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</si>
  <si>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</si>
  <si>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</si>
  <si>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</si>
  <si>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</si>
  <si>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</si>
  <si>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</si>
  <si>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</si>
  <si>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</si>
  <si>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</si>
  <si>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</si>
  <si>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</si>
  <si>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</si>
  <si>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</si>
  <si>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</si>
  <si>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</si>
  <si>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</si>
  <si>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</si>
  <si>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</si>
  <si>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</si>
  <si>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</si>
  <si>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</si>
  <si>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</si>
  <si>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</si>
  <si>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</si>
  <si>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</si>
  <si>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</si>
  <si>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</si>
  <si>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</si>
  <si>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</si>
  <si>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</si>
  <si>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</si>
  <si>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</si>
  <si>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</si>
  <si>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</si>
  <si>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</si>
  <si>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</si>
  <si>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</si>
  <si>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</si>
  <si>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</si>
  <si>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</si>
  <si>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</si>
  <si>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</si>
  <si>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</si>
  <si>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</si>
  <si>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</si>
  <si>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</si>
  <si>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</si>
  <si>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</si>
  <si>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</si>
  <si>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</si>
  <si>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</si>
  <si>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</si>
  <si>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</si>
  <si>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</si>
  <si>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</si>
  <si>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</si>
  <si>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</si>
  <si>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</si>
  <si>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</si>
  <si>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</si>
  <si>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</si>
  <si>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</si>
  <si>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</si>
  <si>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</si>
  <si>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</si>
  <si>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</si>
  <si>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</si>
  <si>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</si>
  <si>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</si>
  <si>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</si>
  <si>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</si>
  <si>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</si>
  <si>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</si>
  <si>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</si>
  <si>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</si>
  <si>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</si>
  <si>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</si>
  <si>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</si>
  <si>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</si>
  <si>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</si>
  <si>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</si>
  <si>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</si>
  <si>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</si>
  <si>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</si>
  <si>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</si>
  <si>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</si>
  <si>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</si>
  <si>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</si>
  <si>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</si>
  <si>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</si>
  <si>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</si>
  <si>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</si>
  <si>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</si>
  <si>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</si>
  <si>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</si>
  <si>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</si>
  <si>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</si>
  <si>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</si>
  <si>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</si>
  <si>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</si>
  <si>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</si>
  <si>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</si>
  <si>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</si>
  <si>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</si>
  <si>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</si>
  <si>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</si>
  <si>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</si>
  <si>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</si>
  <si>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</si>
  <si>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</si>
  <si>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</si>
  <si>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</si>
  <si>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</si>
  <si>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</si>
  <si>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</si>
  <si>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</si>
  <si>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</si>
  <si>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</si>
  <si>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</si>
  <si>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</si>
  <si>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</si>
  <si>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</si>
  <si>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</si>
  <si>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</si>
  <si>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</si>
  <si>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</si>
  <si>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</si>
  <si>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</si>
  <si>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</si>
  <si>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</si>
  <si>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</si>
  <si>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</si>
  <si>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</si>
  <si>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</si>
  <si>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</si>
  <si>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</si>
  <si>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</si>
  <si>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</si>
  <si>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</si>
  <si>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</si>
  <si>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</si>
  <si>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</si>
  <si>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</si>
  <si>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</si>
  <si>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</si>
  <si>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</si>
  <si>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</si>
  <si>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</si>
  <si>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</si>
  <si>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</si>
  <si>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</si>
  <si>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</si>
  <si>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</si>
  <si>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</si>
  <si>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</si>
  <si>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</si>
  <si>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</si>
  <si>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</si>
  <si>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</si>
  <si>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</si>
  <si>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</si>
  <si>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</si>
  <si>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</si>
  <si>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</si>
  <si>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</si>
  <si>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</si>
  <si>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</si>
  <si>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</si>
  <si>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</si>
  <si>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</si>
  <si>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</si>
  <si>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</si>
  <si>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</si>
  <si>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</si>
  <si>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</si>
  <si>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</si>
  <si>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</si>
  <si>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</si>
  <si>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</si>
  <si>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</si>
  <si>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</si>
  <si>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</si>
  <si>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</si>
  <si>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</si>
  <si>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</si>
  <si>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</si>
  <si>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</si>
  <si>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</si>
  <si>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</si>
  <si>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</si>
  <si>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</si>
  <si>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</si>
  <si>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</si>
  <si>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</si>
  <si>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</si>
  <si>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</si>
  <si>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</si>
  <si>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</si>
  <si>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</si>
  <si>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</si>
  <si>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</si>
  <si>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</si>
  <si>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</si>
  <si>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</si>
  <si>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</si>
  <si>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</si>
  <si>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</si>
  <si>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</si>
  <si>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</si>
  <si>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</si>
  <si>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</si>
  <si>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</si>
  <si>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</si>
  <si>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</si>
  <si>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</si>
  <si>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</si>
  <si>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</si>
  <si>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</si>
  <si>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</si>
  <si>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</si>
  <si>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</si>
  <si>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</si>
  <si>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</si>
  <si>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</si>
  <si>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</si>
  <si>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</si>
  <si>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</si>
  <si>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</si>
  <si>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</si>
  <si>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</si>
  <si>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</si>
  <si>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</si>
  <si>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</si>
  <si>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</si>
  <si>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</si>
  <si>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</si>
  <si>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</si>
  <si>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</si>
  <si>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</si>
  <si>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</si>
  <si>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</si>
  <si>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</si>
  <si>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</si>
  <si>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</si>
  <si>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</si>
  <si>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</si>
  <si>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</si>
  <si>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</si>
  <si>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</si>
  <si>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</si>
  <si>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</si>
  <si>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</si>
  <si>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</si>
  <si>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</si>
  <si>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</si>
  <si>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</si>
  <si>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</si>
  <si>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</si>
  <si>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</si>
  <si>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</si>
  <si>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</si>
  <si>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</si>
  <si>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</si>
  <si>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</si>
  <si>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</si>
  <si>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</si>
  <si>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</si>
  <si>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</si>
  <si>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</si>
  <si>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</si>
  <si>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</si>
  <si>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</si>
  <si>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</si>
  <si>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</si>
  <si>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</si>
  <si>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</si>
  <si>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</si>
  <si>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</si>
  <si>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</si>
  <si>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</si>
  <si>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</si>
  <si>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</si>
  <si>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</si>
  <si>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</si>
  <si>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</si>
  <si>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</si>
  <si>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</si>
  <si>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</si>
  <si>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</si>
  <si>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</si>
  <si>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</si>
  <si>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</si>
  <si>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</si>
  <si>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</si>
  <si>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</si>
  <si>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</si>
  <si>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</si>
  <si>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</si>
  <si>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</si>
  <si>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</si>
  <si>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</si>
  <si>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</si>
  <si>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</si>
  <si>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</si>
  <si>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</si>
  <si>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</si>
  <si>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</si>
  <si>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</si>
  <si>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</si>
  <si>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</si>
  <si>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</si>
  <si>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</si>
  <si>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</si>
  <si>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</si>
  <si>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</si>
  <si>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</si>
  <si>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</si>
  <si>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</si>
  <si>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</si>
  <si>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</si>
  <si>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</si>
  <si>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</si>
  <si>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</si>
  <si>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</si>
  <si>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</si>
  <si>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</si>
  <si>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</si>
  <si>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</si>
  <si>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</si>
  <si>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</si>
  <si>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</si>
  <si>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</si>
  <si>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</si>
  <si>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</si>
  <si>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</si>
  <si>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</si>
  <si>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</si>
  <si>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</si>
  <si>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</si>
  <si>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</si>
  <si>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</si>
  <si>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</si>
  <si>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</si>
  <si>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</si>
  <si>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</si>
  <si>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</si>
  <si>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</si>
  <si>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</si>
  <si>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</si>
  <si>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</si>
  <si>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</si>
  <si>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</si>
  <si>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</si>
  <si>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</si>
  <si>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</si>
  <si>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</si>
  <si>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</si>
  <si>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</si>
  <si>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</si>
  <si>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</si>
  <si>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</si>
  <si>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</si>
  <si>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</si>
  <si>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</si>
  <si>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</si>
  <si>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</si>
  <si>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</si>
  <si>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</si>
  <si>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</si>
  <si>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</si>
  <si>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</si>
  <si>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</si>
  <si>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</si>
  <si>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</si>
  <si>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</si>
  <si>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</si>
  <si>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</si>
  <si>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</si>
  <si>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</si>
  <si>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</si>
  <si>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</si>
  <si>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</si>
  <si>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</si>
  <si>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</si>
  <si>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</si>
  <si>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</si>
  <si>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</si>
  <si>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</si>
  <si>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</si>
  <si>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</si>
  <si>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</si>
  <si>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</si>
  <si>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</si>
  <si>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</si>
  <si>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</si>
  <si>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</si>
  <si>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</si>
  <si>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</si>
  <si>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</si>
  <si>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</si>
  <si>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</si>
  <si>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</si>
  <si>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</si>
  <si>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</si>
  <si>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</si>
  <si>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</si>
  <si>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</si>
  <si>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</si>
  <si>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</si>
  <si>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</si>
  <si>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</si>
  <si>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</si>
  <si>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</si>
  <si>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</si>
  <si>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</si>
  <si>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</si>
  <si>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</si>
  <si>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</si>
  <si>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</si>
  <si>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</si>
  <si>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</si>
  <si>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</si>
  <si>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</si>
  <si>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</si>
  <si>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</si>
  <si>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</si>
  <si>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</si>
  <si>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</si>
  <si>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</si>
  <si>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</si>
  <si>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</si>
  <si>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</si>
  <si>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</si>
  <si>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</si>
  <si>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</si>
  <si>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</si>
  <si>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</si>
  <si>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</si>
  <si>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</si>
  <si>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</si>
  <si>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</si>
  <si>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</si>
  <si>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</si>
  <si>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</si>
  <si>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</si>
  <si>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</si>
  <si>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</si>
  <si>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</si>
  <si>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</si>
  <si>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</si>
  <si>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</si>
  <si>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</si>
  <si>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</si>
  <si>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</si>
  <si>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</si>
  <si>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</si>
  <si>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</si>
  <si>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</si>
  <si>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</si>
  <si>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</si>
  <si>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</si>
  <si>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</si>
  <si>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</si>
  <si>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</si>
  <si>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</si>
  <si>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</si>
  <si>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</si>
  <si>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</si>
  <si>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</si>
  <si>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</si>
  <si>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</si>
  <si>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</si>
  <si>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</si>
  <si>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</si>
  <si>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</si>
  <si>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</si>
  <si>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</si>
  <si>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</si>
  <si>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</si>
  <si>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</si>
  <si>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</si>
  <si>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</si>
  <si>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</si>
  <si>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</si>
  <si>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</si>
  <si>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</si>
  <si>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</si>
  <si>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</si>
  <si>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</si>
  <si>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</si>
  <si>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</si>
  <si>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</si>
  <si>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</si>
  <si>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</si>
  <si>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</si>
  <si>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</si>
  <si>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</si>
  <si>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</si>
  <si>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</si>
  <si>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</si>
  <si>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</si>
  <si>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</si>
  <si>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</si>
  <si>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</si>
  <si>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</si>
  <si>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</si>
  <si>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</si>
  <si>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</si>
  <si>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</si>
  <si>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</si>
  <si>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</si>
  <si>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</si>
  <si>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</si>
  <si>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</si>
  <si>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</si>
  <si>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</si>
  <si>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</si>
  <si>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</si>
  <si>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</si>
  <si>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</si>
  <si>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</si>
  <si>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</si>
  <si>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</si>
  <si>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</si>
  <si>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</si>
  <si>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</si>
  <si>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</si>
  <si>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</si>
  <si>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</si>
  <si>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</si>
  <si>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</si>
  <si>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</si>
  <si>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</si>
  <si>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</si>
  <si>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</si>
  <si>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</si>
  <si>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</si>
  <si>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</si>
  <si>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</si>
  <si>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</si>
  <si>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</si>
  <si>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</si>
  <si>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</si>
  <si>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</si>
  <si>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</si>
  <si>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</si>
  <si>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</si>
  <si>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</si>
  <si>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</si>
  <si>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</si>
  <si>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</si>
  <si>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</si>
  <si>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</si>
  <si>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</si>
  <si>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</si>
  <si>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</si>
  <si>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</si>
  <si>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</si>
  <si>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</si>
  <si>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</si>
  <si>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</si>
  <si>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</si>
  <si>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</si>
  <si>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</si>
  <si>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</si>
  <si>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</si>
  <si>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</si>
  <si>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</si>
  <si>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</si>
  <si>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</si>
  <si>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</si>
  <si>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</si>
  <si>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</si>
  <si>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</si>
  <si>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</si>
  <si>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</si>
  <si>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</si>
  <si>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</si>
  <si>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</si>
  <si>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</si>
  <si>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</si>
  <si>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</si>
  <si>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</si>
  <si>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</si>
  <si>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</si>
  <si>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</si>
  <si>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</si>
  <si>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</si>
  <si>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</si>
  <si>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</si>
  <si>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</si>
  <si>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</si>
  <si>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</si>
  <si>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</si>
  <si>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</si>
  <si>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</si>
  <si>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</si>
  <si>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</si>
  <si>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</si>
  <si>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</si>
  <si>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</si>
  <si>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</si>
  <si>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</si>
  <si>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</si>
  <si>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</si>
  <si>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</si>
  <si>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</si>
  <si>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</si>
  <si>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</si>
  <si>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</si>
  <si>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</si>
  <si>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</si>
  <si>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</si>
  <si>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</si>
  <si>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</si>
  <si>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</si>
  <si>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</si>
  <si>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</si>
  <si>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</si>
  <si>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</si>
  <si>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</si>
  <si>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</si>
  <si>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</si>
  <si>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</si>
  <si>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</si>
  <si>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</si>
  <si>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</si>
  <si>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</si>
  <si>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</si>
  <si>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</si>
  <si>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</si>
  <si>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</si>
  <si>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</si>
  <si>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</si>
  <si>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</si>
  <si>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</si>
  <si>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</si>
  <si>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</si>
  <si>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</si>
  <si>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</si>
  <si>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</si>
  <si>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</si>
  <si>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</si>
  <si>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</si>
  <si>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</si>
  <si>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</si>
  <si>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</si>
  <si>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</si>
  <si>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</si>
  <si>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</si>
  <si>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</si>
  <si>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</si>
  <si>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</si>
  <si>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</si>
  <si>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</si>
  <si>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</si>
  <si>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</si>
  <si>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</si>
  <si>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</si>
  <si>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</si>
  <si>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</si>
  <si>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</si>
  <si>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</si>
  <si>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</si>
  <si>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</si>
  <si>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</si>
  <si>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</si>
  <si>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</si>
  <si>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</si>
  <si>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</si>
  <si>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</si>
  <si>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</si>
  <si>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</si>
  <si>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</si>
  <si>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</si>
  <si>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</si>
  <si>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</si>
  <si>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</si>
  <si>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</si>
  <si>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</si>
  <si>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</si>
  <si>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</si>
  <si>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</si>
  <si>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</si>
  <si>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</si>
  <si>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</si>
  <si>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</si>
  <si>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</si>
  <si>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</si>
  <si>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</si>
  <si>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</si>
  <si>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</si>
  <si>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</si>
  <si>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</si>
  <si>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</si>
  <si>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</si>
  <si>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</si>
  <si>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</si>
  <si>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</si>
  <si>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</si>
  <si>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</si>
  <si>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</si>
  <si>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</si>
  <si>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</si>
  <si>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</si>
  <si>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</si>
  <si>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</si>
  <si>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</si>
  <si>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</si>
  <si>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</si>
  <si>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</si>
  <si>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</si>
  <si>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</si>
  <si>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</si>
  <si>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</si>
  <si>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</si>
  <si>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</si>
  <si>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</si>
  <si>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</si>
  <si>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</si>
  <si>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</si>
  <si>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</si>
  <si>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</si>
  <si>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</si>
  <si>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</si>
  <si>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</si>
  <si>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</si>
  <si>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</si>
  <si>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</si>
  <si>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</si>
  <si>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</si>
  <si>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</si>
  <si>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</si>
  <si>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</si>
  <si>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</si>
  <si>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</si>
  <si>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</si>
  <si>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</si>
  <si>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</si>
  <si>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</si>
  <si>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</si>
  <si>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</si>
  <si>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</si>
  <si>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</si>
  <si>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</si>
  <si>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</si>
  <si>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</si>
  <si>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</si>
  <si>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</si>
  <si>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</si>
  <si>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</si>
  <si>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</si>
  <si>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</si>
  <si>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</si>
  <si>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</si>
  <si>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</si>
  <si>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</si>
  <si>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</si>
  <si>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</si>
  <si>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</si>
  <si>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</si>
  <si>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</si>
  <si>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</si>
  <si>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</si>
  <si>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</si>
  <si>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</si>
  <si>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</si>
  <si>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</si>
  <si>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</si>
  <si>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</si>
  <si>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</si>
  <si>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</si>
  <si>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</si>
  <si>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</si>
  <si>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</si>
  <si>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</si>
  <si>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</si>
  <si>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</si>
  <si>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</si>
  <si>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</si>
  <si>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</si>
  <si>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</si>
  <si>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</si>
  <si>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</si>
  <si>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</si>
  <si>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</si>
  <si>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</si>
  <si>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</si>
  <si>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</si>
  <si>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</si>
  <si>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</si>
  <si>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</si>
  <si>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</si>
  <si>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</si>
  <si>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</si>
  <si>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</si>
  <si>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</si>
  <si>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</si>
  <si>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</si>
  <si>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</si>
  <si>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</si>
  <si>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</si>
  <si>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</si>
  <si>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</si>
  <si>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</si>
  <si>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</si>
  <si>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</si>
  <si>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</si>
  <si>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</si>
  <si>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</si>
  <si>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</si>
  <si>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</si>
  <si>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</si>
  <si>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</si>
  <si>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</si>
  <si>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</si>
  <si>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</si>
  <si>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</si>
  <si>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</si>
  <si>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</si>
  <si>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</si>
  <si>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</si>
  <si>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</si>
  <si>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</si>
  <si>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</si>
  <si>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</si>
  <si>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</si>
  <si>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</si>
  <si>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</si>
  <si>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</si>
  <si>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</si>
  <si>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</si>
  <si>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</si>
  <si>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</si>
  <si>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</si>
  <si>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</si>
  <si>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</si>
  <si>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</si>
  <si>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</si>
  <si>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</si>
  <si>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</si>
  <si>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</si>
  <si>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</si>
  <si>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</si>
  <si>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</si>
  <si>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</si>
  <si>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</si>
  <si>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</si>
  <si>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</si>
  <si>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</si>
  <si>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</si>
  <si>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</si>
  <si>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</si>
  <si>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</si>
  <si>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</si>
  <si>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</si>
  <si>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</si>
  <si>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</si>
  <si>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</si>
  <si>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</si>
  <si>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</si>
  <si>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</si>
  <si>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</si>
  <si>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</si>
  <si>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</si>
  <si>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</si>
  <si>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</si>
  <si>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</si>
  <si>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</si>
  <si>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</si>
  <si>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</si>
  <si>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</si>
  <si>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</si>
  <si>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</si>
  <si>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</si>
  <si>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</si>
  <si>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</si>
  <si>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</si>
  <si>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</si>
  <si>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</si>
  <si>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</si>
  <si>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</si>
  <si>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</si>
  <si>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</si>
  <si>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</si>
  <si>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</si>
  <si>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</si>
  <si>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</si>
  <si>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</si>
  <si>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</si>
  <si>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</si>
  <si>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</si>
  <si>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</si>
  <si>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</si>
  <si>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</si>
  <si>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</si>
  <si>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</si>
  <si>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</si>
  <si>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</si>
  <si>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</si>
  <si>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</si>
  <si>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</si>
  <si>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</si>
  <si>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</si>
  <si>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</si>
  <si>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</si>
  <si>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</si>
  <si>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</si>
  <si>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</si>
  <si>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</si>
  <si>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</si>
  <si>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</si>
  <si>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</si>
  <si>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</si>
  <si>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</si>
  <si>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</si>
  <si>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</si>
  <si>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</si>
  <si>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</si>
  <si>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</si>
  <si>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</si>
  <si>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</si>
  <si>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</si>
  <si>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</si>
  <si>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</si>
  <si>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</si>
  <si>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</si>
  <si>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</si>
  <si>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</si>
  <si>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</si>
  <si>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</si>
  <si>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</si>
  <si>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</si>
  <si>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</si>
  <si>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</si>
  <si>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</si>
  <si>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</si>
  <si>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</si>
  <si>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</si>
  <si>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</si>
  <si>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</si>
  <si>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</si>
  <si>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</si>
  <si>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</si>
  <si>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</si>
  <si>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</si>
  <si>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</si>
  <si>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</si>
  <si>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</si>
  <si>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</si>
  <si>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</si>
  <si>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</si>
  <si>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</si>
  <si>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</si>
  <si>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</si>
  <si>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</si>
  <si>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</si>
  <si>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</si>
  <si>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</si>
  <si>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</si>
  <si>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</si>
  <si>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</si>
  <si>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</si>
  <si>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</si>
  <si>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</si>
  <si>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</si>
  <si>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</si>
  <si>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</si>
  <si>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</si>
  <si>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</si>
  <si>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</si>
  <si>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</si>
  <si>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</si>
  <si>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</si>
  <si>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</si>
  <si>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</si>
  <si>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</si>
  <si>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</si>
  <si>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</si>
  <si>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</si>
  <si>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</si>
  <si>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</si>
  <si>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</si>
  <si>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</si>
  <si>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</si>
  <si>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</si>
  <si>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</si>
  <si>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</si>
  <si>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</si>
  <si>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</si>
  <si>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</si>
  <si>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</si>
  <si>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</si>
  <si>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</si>
  <si>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</si>
  <si>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</si>
  <si>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</si>
  <si>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</si>
  <si>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</si>
  <si>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</si>
  <si>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</si>
  <si>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</si>
  <si>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</si>
  <si>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</si>
  <si>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</si>
  <si>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</si>
  <si>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</si>
  <si>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</si>
  <si>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</si>
  <si>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</si>
  <si>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</si>
  <si>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</si>
  <si>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</si>
  <si>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</si>
  <si>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</si>
  <si>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</si>
  <si>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</si>
  <si>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</si>
  <si>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</si>
  <si>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</si>
  <si>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</si>
  <si>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</si>
  <si>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</si>
  <si>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</si>
  <si>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</si>
  <si>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</si>
  <si>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</si>
  <si>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</si>
  <si>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</si>
  <si>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</si>
  <si>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</si>
  <si>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</si>
  <si>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</si>
  <si>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</si>
  <si>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</si>
  <si>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</si>
  <si>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</si>
  <si>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</si>
  <si>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</si>
  <si>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</si>
  <si>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</si>
  <si>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</si>
  <si>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</si>
  <si>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</si>
  <si>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</si>
  <si>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</si>
  <si>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</si>
  <si>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</si>
  <si>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</si>
  <si>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</si>
  <si>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</si>
  <si>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</si>
  <si>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</si>
  <si>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</si>
  <si>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</si>
  <si>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</si>
  <si>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</si>
  <si>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</si>
  <si>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</si>
  <si>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</si>
  <si>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</si>
  <si>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</si>
  <si>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</si>
  <si>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</si>
  <si>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</si>
  <si>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</si>
  <si>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</si>
  <si>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</si>
  <si>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</si>
  <si>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</si>
  <si>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</si>
  <si>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</si>
  <si>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</si>
  <si>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</si>
  <si>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</si>
  <si>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</si>
  <si>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</si>
  <si>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</si>
  <si>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</si>
  <si>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</si>
  <si>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</si>
  <si>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</si>
  <si>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</si>
  <si>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</si>
  <si>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</si>
  <si>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</si>
  <si>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</si>
  <si>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</si>
  <si>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</si>
  <si>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</si>
  <si>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</si>
  <si>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</si>
  <si>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</si>
  <si>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</si>
  <si>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</si>
  <si>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</si>
  <si>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</si>
  <si>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</si>
  <si>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</si>
  <si>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</si>
  <si>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</si>
  <si>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</si>
  <si>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</si>
  <si>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</si>
  <si>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</si>
  <si>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</si>
  <si>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</si>
  <si>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</si>
  <si>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</si>
  <si>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</si>
  <si>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</si>
  <si>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</si>
  <si>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</si>
  <si>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</si>
  <si>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</si>
  <si>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</si>
  <si>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</si>
  <si>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</si>
  <si>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</si>
  <si>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</si>
  <si>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</si>
  <si>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</si>
  <si>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</si>
  <si>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</si>
  <si>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</si>
  <si>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</si>
  <si>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</si>
  <si>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</si>
  <si>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</si>
  <si>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</si>
  <si>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</si>
  <si>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</si>
  <si>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</si>
  <si>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</si>
  <si>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</si>
  <si>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</si>
  <si>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</si>
  <si>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</si>
  <si>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</si>
  <si>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</si>
  <si>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</si>
  <si>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</si>
  <si>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</si>
  <si>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</si>
  <si>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</si>
  <si>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</si>
  <si>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</si>
  <si>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</si>
  <si>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</si>
  <si>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</si>
  <si>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</si>
  <si>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</si>
  <si>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</si>
  <si>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</si>
  <si>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</si>
  <si>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</si>
  <si>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</si>
  <si>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</si>
  <si>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</si>
  <si>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</si>
  <si>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</si>
  <si>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</si>
  <si>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</si>
  <si>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</si>
  <si>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</si>
  <si>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</si>
  <si>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</si>
  <si>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</si>
  <si>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</si>
  <si>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</si>
  <si>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</si>
  <si>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</si>
  <si>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</si>
  <si>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</si>
  <si>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</si>
  <si>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</si>
  <si>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</si>
  <si>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</si>
  <si>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</si>
  <si>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</si>
  <si>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</si>
  <si>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</si>
  <si>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</si>
  <si>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</si>
  <si>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</si>
  <si>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</si>
  <si>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</si>
  <si>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</si>
  <si>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</si>
  <si>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</si>
  <si>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</si>
  <si>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</si>
  <si>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</si>
  <si>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</si>
  <si>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</si>
  <si>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</si>
  <si>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</si>
  <si>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</si>
  <si>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</si>
  <si>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</si>
  <si>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</si>
  <si>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</si>
  <si>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</si>
  <si>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</si>
  <si>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</si>
  <si>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</si>
  <si>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</si>
  <si>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</si>
  <si>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</si>
  <si>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</si>
  <si>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</si>
  <si>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</si>
  <si>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</si>
  <si>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</si>
  <si>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</si>
  <si>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</si>
  <si>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</si>
  <si>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</si>
  <si>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</si>
  <si>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</si>
  <si>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</si>
  <si>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</si>
  <si>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</si>
  <si>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</si>
  <si>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</si>
  <si>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</si>
  <si>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</si>
  <si>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</si>
  <si>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</si>
  <si>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</si>
  <si>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</si>
  <si>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</si>
  <si>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</si>
  <si>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</si>
  <si>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</si>
  <si>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</si>
  <si>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</si>
  <si>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</si>
  <si>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</si>
  <si>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</si>
  <si>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</si>
  <si>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</si>
  <si>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</si>
  <si>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</si>
  <si>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</si>
  <si>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</si>
  <si>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</si>
  <si>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</si>
  <si>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</si>
  <si>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</si>
  <si>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</si>
  <si>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</si>
  <si>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</si>
  <si>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</si>
  <si>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</si>
  <si>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</si>
  <si>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</si>
  <si>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</si>
  <si>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</si>
  <si>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</si>
  <si>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</si>
  <si>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</si>
  <si>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</si>
  <si>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</si>
  <si>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</si>
  <si>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</si>
  <si>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</si>
  <si>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</si>
  <si>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</si>
  <si>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</si>
  <si>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</si>
  <si>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</si>
  <si>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</si>
  <si>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</si>
  <si>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</si>
  <si>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</si>
  <si>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</si>
  <si>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</si>
  <si>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</si>
  <si>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</si>
  <si>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</si>
  <si>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</si>
  <si>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</si>
  <si>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</si>
  <si>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</si>
  <si>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</si>
  <si>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</si>
  <si>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</si>
  <si>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</si>
  <si>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</si>
  <si>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</si>
  <si>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</si>
  <si>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</si>
  <si>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</si>
  <si>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</si>
  <si>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</si>
  <si>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</si>
  <si>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</si>
  <si>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</si>
  <si>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</si>
  <si>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</si>
  <si>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</si>
  <si>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</si>
  <si>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</si>
  <si>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</si>
  <si>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</si>
  <si>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</si>
  <si>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</si>
  <si>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</si>
  <si>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</si>
  <si>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</si>
  <si>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</si>
  <si>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</si>
  <si>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</si>
  <si>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</si>
  <si>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</si>
  <si>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</si>
  <si>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</si>
  <si>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</si>
  <si>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</si>
  <si>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</si>
  <si>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</si>
  <si>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</si>
  <si>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</si>
  <si>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</si>
  <si>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</si>
  <si>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</si>
  <si>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</si>
  <si>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</si>
  <si>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</si>
  <si>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</si>
  <si>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</si>
  <si>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</si>
  <si>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</si>
  <si>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</si>
  <si>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</si>
  <si>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</si>
  <si>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</si>
  <si>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</si>
  <si>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</si>
  <si>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</si>
  <si>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</si>
  <si>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</si>
  <si>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</si>
  <si>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</si>
  <si>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</si>
  <si>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</si>
  <si>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</si>
  <si>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</si>
  <si>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</si>
  <si>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</si>
  <si>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</si>
  <si>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</si>
  <si>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</si>
  <si>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</si>
  <si>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</si>
  <si>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</si>
  <si>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</si>
  <si>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</si>
  <si>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</si>
  <si>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</si>
  <si>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</si>
  <si>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</si>
  <si>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</si>
  <si>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</si>
  <si>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</si>
  <si>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</si>
  <si>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</si>
  <si>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</si>
  <si>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</si>
  <si>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</si>
  <si>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</si>
  <si>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</si>
  <si>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</si>
  <si>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</si>
  <si>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</si>
  <si>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</si>
  <si>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</si>
  <si>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</si>
  <si>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</si>
  <si>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</si>
  <si>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</si>
  <si>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</si>
  <si>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</si>
  <si>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</si>
  <si>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</si>
  <si>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</si>
  <si>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</si>
  <si>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</si>
  <si>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</si>
  <si>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</si>
  <si>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</si>
  <si>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</si>
  <si>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</si>
  <si>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</si>
  <si>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</si>
  <si>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</si>
  <si>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</si>
  <si>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</si>
  <si>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</si>
  <si>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</si>
  <si>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</si>
  <si>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</si>
  <si>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</si>
  <si>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</si>
  <si>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</si>
  <si>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</si>
  <si>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</si>
  <si>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</si>
  <si>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</si>
  <si>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</si>
  <si>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</si>
  <si>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</si>
  <si>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</si>
  <si>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</si>
  <si>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</si>
  <si>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</si>
  <si>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</si>
  <si>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</si>
  <si>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</si>
  <si>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</si>
  <si>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</si>
  <si>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</si>
  <si>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</si>
  <si>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</si>
  <si>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</si>
  <si>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</si>
  <si>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</si>
  <si>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</si>
  <si>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</si>
  <si>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</si>
  <si>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</si>
  <si>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</si>
  <si>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</si>
  <si>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</si>
  <si>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</si>
  <si>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</si>
  <si>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</si>
  <si>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</si>
  <si>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</si>
  <si>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</si>
  <si>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</si>
  <si>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</si>
  <si>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</si>
  <si>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</si>
  <si>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</si>
  <si>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</si>
  <si>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</si>
  <si>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</si>
  <si>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</si>
  <si>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</si>
  <si>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</si>
  <si>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</si>
  <si>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</si>
  <si>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</si>
  <si>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</si>
  <si>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</si>
  <si>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</si>
  <si>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</si>
  <si>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</si>
  <si>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</si>
  <si>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</si>
  <si>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</si>
  <si>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</si>
  <si>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</si>
  <si>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</si>
  <si>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</si>
  <si>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</si>
  <si>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</si>
  <si>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</si>
  <si>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</si>
  <si>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</si>
  <si>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</si>
  <si>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</si>
  <si>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</si>
  <si>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</si>
  <si>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</si>
  <si>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</si>
  <si>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</si>
  <si>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</si>
  <si>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</si>
  <si>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</si>
  <si>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</si>
  <si>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</si>
  <si>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</si>
  <si>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</si>
  <si>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</si>
  <si>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</si>
  <si>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</si>
  <si>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</si>
  <si>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</si>
  <si>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</si>
  <si>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</si>
  <si>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</si>
  <si>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</si>
  <si>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</si>
  <si>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</si>
  <si>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</si>
  <si>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</si>
  <si>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</si>
  <si>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</si>
  <si>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</si>
  <si>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</si>
  <si>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</si>
  <si>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</si>
  <si>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</si>
  <si>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</si>
  <si>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</si>
  <si>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</si>
  <si>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</si>
  <si>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</si>
  <si>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</si>
  <si>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</si>
  <si>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</si>
  <si>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</si>
  <si>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</si>
  <si>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</si>
  <si>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</si>
  <si>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</si>
  <si>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</si>
  <si>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</si>
  <si>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</si>
  <si>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</si>
  <si>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</si>
  <si>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</si>
  <si>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</si>
  <si>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</si>
  <si>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</si>
  <si>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</si>
  <si>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</si>
  <si>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</si>
  <si>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</si>
  <si>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</si>
  <si>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</si>
  <si>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</si>
  <si>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</si>
  <si>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</si>
  <si>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</si>
  <si>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</si>
  <si>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</si>
  <si>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</si>
  <si>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</si>
  <si>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</si>
  <si>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</si>
  <si>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</si>
  <si>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</si>
  <si>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</si>
  <si>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</si>
  <si>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</si>
  <si>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</si>
  <si>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</si>
  <si>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</si>
  <si>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</si>
  <si>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</si>
  <si>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</si>
  <si>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</si>
  <si>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</si>
  <si>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</si>
  <si>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</si>
  <si>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</si>
  <si>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</si>
  <si>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</si>
  <si>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</si>
  <si>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</si>
  <si>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</si>
  <si>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</si>
  <si>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</si>
  <si>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</si>
  <si>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</si>
  <si>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</si>
  <si>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</si>
  <si>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</si>
  <si>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</si>
  <si>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</si>
  <si>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</si>
  <si>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</si>
  <si>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</si>
  <si>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</si>
  <si>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</si>
  <si>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</si>
  <si>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</si>
  <si>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</si>
  <si>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</si>
  <si>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</si>
  <si>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</si>
  <si>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</si>
  <si>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</si>
  <si>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</si>
  <si>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</si>
  <si>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</si>
  <si>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</si>
  <si>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</si>
  <si>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</si>
  <si>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</si>
  <si>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</si>
  <si>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</si>
  <si>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</si>
  <si>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</si>
  <si>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</si>
  <si>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</si>
  <si>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</si>
  <si>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</si>
  <si>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</si>
  <si>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</si>
  <si>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</si>
  <si>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</si>
  <si>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</si>
  <si>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</si>
  <si>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</si>
  <si>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</si>
  <si>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</si>
  <si>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</si>
  <si>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</si>
  <si>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</si>
  <si>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</si>
  <si>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</si>
  <si>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</si>
  <si>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</si>
  <si>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</si>
  <si>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</si>
  <si>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</si>
  <si>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</si>
  <si>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</si>
  <si>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</si>
  <si>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</si>
  <si>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</si>
  <si>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</si>
  <si>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</si>
  <si>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</si>
  <si>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</si>
  <si>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</si>
  <si>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</si>
  <si>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</si>
  <si>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</si>
  <si>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</si>
  <si>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</si>
  <si>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</si>
  <si>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</si>
  <si>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</si>
  <si>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</si>
  <si>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</si>
  <si>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</si>
  <si>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</si>
  <si>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</si>
  <si>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</si>
  <si>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</si>
  <si>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</si>
  <si>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</si>
  <si>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</si>
  <si>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</si>
  <si>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</si>
  <si>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</si>
  <si>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</si>
  <si>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</si>
  <si>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</si>
  <si>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</si>
  <si>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</si>
  <si>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</si>
  <si>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</si>
  <si>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</si>
  <si>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</si>
  <si>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</si>
  <si>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</si>
  <si>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</si>
  <si>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</si>
  <si>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</si>
  <si>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</si>
  <si>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</si>
  <si>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</si>
  <si>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</si>
  <si>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</si>
  <si>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</si>
  <si>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</si>
  <si>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</si>
  <si>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</si>
  <si>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</si>
  <si>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</si>
  <si>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</si>
  <si>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</si>
  <si>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</si>
  <si>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</si>
  <si>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</si>
  <si>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</si>
  <si>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</si>
  <si>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</si>
  <si>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</si>
  <si>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</si>
  <si>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</si>
  <si>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</si>
  <si>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</si>
  <si>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</si>
  <si>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</si>
  <si>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</si>
  <si>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</si>
  <si>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</si>
  <si>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</si>
  <si>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</si>
  <si>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</si>
  <si>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</si>
  <si>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</si>
  <si>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</si>
  <si>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</si>
  <si>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</si>
  <si>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</si>
  <si>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</si>
  <si>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</si>
  <si>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</si>
  <si>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</si>
  <si>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</si>
  <si>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</si>
  <si>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</si>
  <si>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</si>
  <si>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</si>
  <si>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</si>
  <si>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</si>
  <si>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</si>
  <si>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</si>
  <si>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</si>
  <si>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</si>
  <si>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</si>
  <si>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</si>
  <si>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</si>
  <si>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</si>
  <si>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</si>
  <si>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</si>
  <si>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</si>
  <si>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</si>
  <si>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</si>
  <si>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</si>
  <si>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</si>
  <si>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</si>
  <si>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</si>
  <si>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</si>
  <si>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</si>
  <si>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</si>
  <si>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</si>
  <si>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</si>
  <si>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</si>
  <si>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</si>
  <si>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</si>
  <si>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</si>
  <si>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</si>
  <si>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</si>
  <si>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</si>
  <si>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</si>
  <si>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</si>
  <si>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</si>
  <si>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</si>
  <si>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</si>
  <si>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</si>
  <si>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</si>
  <si>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</si>
  <si>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</si>
  <si>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</si>
  <si>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</si>
  <si>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</si>
  <si>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</si>
  <si>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</si>
  <si>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</si>
  <si>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</si>
  <si>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</si>
  <si>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</si>
  <si>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</si>
  <si>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</si>
  <si>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</si>
  <si>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</si>
  <si>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</si>
  <si>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</si>
  <si>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</si>
  <si>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</si>
  <si>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</si>
  <si>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</si>
  <si>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</si>
  <si>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</si>
  <si>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</si>
  <si>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</si>
  <si>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</si>
  <si>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</si>
  <si>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</si>
  <si>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</si>
  <si>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</si>
  <si>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</si>
  <si>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</si>
  <si>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</si>
  <si>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</si>
  <si>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</si>
  <si>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</si>
  <si>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</si>
  <si>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</si>
  <si>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</si>
  <si>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</si>
  <si>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</si>
  <si>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</si>
  <si>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</si>
  <si>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</si>
  <si>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</si>
  <si>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</si>
  <si>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</si>
  <si>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</si>
  <si>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</si>
  <si>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</si>
  <si>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</si>
  <si>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</si>
  <si>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</si>
  <si>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</si>
  <si>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</si>
  <si>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</si>
  <si>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</si>
  <si>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</si>
  <si>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</si>
  <si>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</si>
  <si>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</si>
  <si>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</si>
  <si>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</si>
  <si>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</si>
  <si>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</si>
  <si>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</si>
  <si>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</si>
  <si>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</si>
  <si>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</si>
  <si>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</si>
  <si>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</si>
  <si>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</si>
  <si>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</si>
  <si>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</si>
  <si>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</si>
  <si>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</si>
  <si>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</si>
  <si>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</si>
  <si>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</si>
  <si>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</si>
  <si>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</si>
  <si>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</si>
  <si>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</si>
  <si>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</si>
  <si>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</si>
  <si>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</si>
  <si>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</si>
  <si>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</si>
  <si>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</si>
  <si>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</si>
  <si>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</si>
  <si>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</si>
  <si>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</si>
  <si>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</si>
  <si>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</si>
  <si>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</si>
  <si>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</si>
  <si>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</si>
  <si>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</si>
  <si>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</si>
  <si>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</si>
  <si>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</si>
  <si>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</si>
  <si>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</si>
  <si>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</si>
  <si>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</si>
  <si>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</si>
  <si>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</si>
  <si>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</si>
  <si>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</si>
  <si>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</si>
  <si>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</si>
  <si>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</si>
  <si>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</si>
  <si>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</si>
  <si>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</si>
  <si>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</si>
  <si>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</si>
  <si>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</si>
  <si>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</si>
  <si>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</si>
  <si>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</si>
  <si>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</si>
  <si>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</si>
  <si>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</si>
  <si>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</si>
  <si>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</si>
  <si>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</si>
  <si>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</si>
  <si>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</si>
  <si>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</si>
  <si>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</si>
  <si>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</si>
  <si>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</si>
  <si>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</si>
  <si>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</si>
  <si>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</si>
  <si>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</si>
  <si>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</si>
  <si>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</si>
  <si>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</si>
  <si>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</si>
  <si>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</si>
  <si>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</si>
  <si>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</si>
  <si>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</si>
  <si>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</si>
  <si>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</si>
  <si>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</si>
  <si>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</si>
  <si>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</si>
  <si>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</si>
  <si>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</si>
  <si>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</si>
  <si>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</si>
  <si>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</si>
  <si>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</si>
  <si>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</si>
  <si>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</si>
  <si>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</si>
  <si>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</si>
  <si>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</si>
  <si>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</si>
  <si>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</si>
  <si>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</si>
  <si>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</si>
  <si>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</si>
  <si>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</si>
  <si>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</si>
  <si>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</si>
  <si>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</si>
  <si>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</si>
  <si>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</si>
  <si>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</si>
  <si>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</si>
  <si>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</si>
  <si>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</si>
  <si>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</si>
  <si>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</si>
  <si>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</si>
  <si>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</si>
  <si>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</si>
  <si>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</si>
  <si>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</si>
  <si>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</si>
  <si>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</si>
  <si>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</si>
  <si>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</si>
  <si>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</si>
  <si>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</si>
  <si>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</si>
  <si>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</si>
  <si>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</si>
  <si>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</si>
  <si>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</si>
  <si>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</si>
  <si>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</si>
  <si>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</si>
  <si>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</si>
  <si>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</si>
  <si>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</si>
  <si>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</si>
  <si>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</si>
  <si>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</si>
  <si>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</si>
  <si>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</si>
  <si>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</si>
  <si>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</si>
  <si>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</si>
  <si>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</si>
  <si>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</si>
  <si>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</si>
  <si>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</si>
  <si>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</si>
  <si>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</si>
  <si>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</si>
  <si>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</si>
  <si>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</si>
  <si>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</si>
  <si>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</si>
  <si>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</si>
  <si>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</si>
  <si>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</si>
  <si>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</si>
  <si>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</si>
  <si>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</si>
  <si>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</si>
  <si>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</si>
  <si>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</si>
  <si>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</si>
  <si>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</si>
  <si>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</si>
  <si>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</si>
  <si>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</si>
  <si>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</si>
  <si>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</si>
  <si>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</si>
  <si>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</si>
  <si>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</si>
  <si>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</si>
  <si>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</si>
  <si>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</si>
  <si>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</si>
  <si>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</si>
  <si>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</si>
  <si>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</si>
  <si>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</si>
  <si>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</si>
  <si>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</si>
  <si>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</si>
  <si>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</si>
  <si>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</si>
  <si>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</si>
  <si>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</si>
  <si>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</si>
  <si>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</si>
  <si>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</si>
  <si>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</si>
  <si>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</si>
  <si>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</si>
  <si>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</si>
  <si>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</si>
  <si>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</si>
  <si>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</si>
  <si>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</si>
  <si>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</si>
  <si>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</si>
  <si>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</si>
  <si>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</si>
  <si>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</si>
  <si>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</si>
  <si>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</si>
  <si>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</si>
  <si>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</si>
  <si>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</si>
  <si>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</si>
  <si>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</si>
  <si>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</si>
  <si>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</si>
  <si>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</si>
  <si>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</si>
  <si>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</si>
  <si>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</si>
  <si>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</si>
  <si>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</si>
  <si>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</si>
  <si>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</si>
  <si>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</si>
  <si>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</si>
  <si>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</si>
  <si>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</si>
  <si>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</si>
  <si>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</si>
  <si>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</si>
  <si>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</si>
  <si>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</si>
  <si>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</si>
  <si>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</si>
  <si>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</si>
  <si>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</si>
  <si>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</si>
  <si>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</si>
  <si>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</si>
  <si>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</si>
  <si>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</si>
  <si>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</si>
  <si>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</si>
  <si>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</si>
  <si>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</si>
  <si>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</si>
  <si>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</si>
  <si>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</si>
  <si>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</si>
  <si>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</si>
  <si>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</si>
  <si>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</si>
  <si>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</si>
  <si>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</si>
  <si>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</si>
  <si>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</si>
  <si>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</si>
  <si>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</si>
  <si>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</si>
  <si>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</si>
  <si>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</si>
  <si>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</si>
  <si>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</si>
  <si>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</si>
  <si>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</si>
  <si>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</si>
  <si>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</si>
  <si>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</si>
  <si>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</si>
  <si>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</si>
  <si>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</si>
  <si>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</si>
  <si>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</si>
  <si>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</si>
  <si>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</si>
  <si>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</si>
  <si>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</si>
  <si>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</si>
  <si>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</si>
  <si>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</si>
  <si>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</si>
  <si>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</si>
  <si>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</si>
  <si>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</si>
  <si>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</si>
  <si>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</si>
  <si>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</si>
  <si>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</si>
  <si>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</si>
  <si>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</si>
  <si>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</si>
  <si>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</si>
  <si>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</si>
  <si>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</si>
  <si>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</si>
  <si>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</si>
  <si>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</si>
  <si>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</si>
  <si>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</si>
  <si>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</si>
  <si>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</si>
  <si>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</si>
  <si>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</si>
  <si>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</si>
  <si>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</si>
  <si>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</si>
  <si>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</si>
  <si>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</si>
  <si>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</si>
  <si>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</si>
  <si>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</si>
  <si>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</si>
  <si>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</si>
  <si>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</si>
  <si>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</si>
  <si>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</si>
  <si>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</si>
  <si>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</si>
  <si>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</si>
  <si>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</si>
  <si>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</si>
  <si>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</si>
  <si>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</si>
  <si>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</si>
  <si>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</si>
  <si>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</si>
  <si>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</si>
  <si>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</si>
  <si>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</si>
  <si>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</si>
  <si>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</si>
  <si>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</si>
  <si>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</si>
  <si>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</si>
  <si>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</si>
  <si>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</si>
  <si>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</si>
  <si>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</si>
  <si>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</si>
  <si>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</si>
  <si>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</si>
  <si>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</si>
  <si>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</si>
  <si>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</si>
  <si>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</si>
  <si>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</si>
  <si>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</si>
  <si>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</si>
  <si>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</si>
  <si>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</si>
  <si>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</si>
  <si>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</si>
  <si>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</si>
  <si>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</si>
  <si>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</si>
  <si>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</si>
  <si>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</si>
  <si>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</si>
  <si>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</si>
  <si>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</si>
  <si>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</si>
  <si>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</si>
  <si>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</si>
  <si>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</si>
  <si>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</si>
  <si>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</si>
  <si>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</si>
  <si>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</si>
  <si>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</si>
  <si>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</si>
  <si>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</si>
  <si>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</si>
  <si>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</si>
  <si>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</si>
  <si>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</si>
  <si>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</si>
  <si>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</si>
  <si>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</si>
  <si>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</si>
  <si>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</si>
  <si>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</si>
  <si>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</si>
  <si>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</si>
  <si>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</si>
  <si>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</si>
  <si>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</si>
  <si>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</si>
  <si>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</si>
  <si>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</si>
  <si>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</si>
  <si>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</si>
  <si>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</si>
  <si>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</si>
  <si>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</si>
  <si>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</si>
  <si>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</si>
  <si>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</si>
  <si>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</si>
  <si>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</si>
  <si>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</si>
  <si>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</si>
  <si>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</si>
  <si>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</si>
  <si>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</si>
  <si>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</si>
  <si>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</si>
  <si>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</si>
  <si>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</si>
  <si>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</si>
  <si>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</si>
  <si>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</si>
  <si>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</si>
  <si>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</si>
  <si>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</si>
  <si>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</si>
  <si>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</si>
  <si>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</si>
  <si>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</si>
  <si>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</si>
  <si>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</si>
  <si>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</si>
  <si>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</si>
  <si>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</si>
  <si>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</si>
  <si>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</si>
  <si>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</si>
  <si>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</si>
  <si>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</si>
  <si>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</si>
  <si>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</si>
  <si>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</si>
  <si>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</si>
  <si>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</si>
  <si>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</si>
  <si>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</si>
  <si>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</si>
  <si>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</si>
  <si>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</si>
  <si>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</si>
  <si>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</si>
  <si>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</si>
  <si>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</si>
  <si>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</si>
  <si>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</si>
  <si>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</si>
  <si>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</si>
  <si>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</si>
  <si>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</si>
  <si>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</si>
  <si>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</si>
  <si>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</si>
  <si>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</si>
  <si>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</si>
  <si>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</si>
  <si>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</si>
  <si>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</si>
  <si>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</si>
  <si>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</si>
  <si>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</si>
  <si>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</si>
  <si>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</si>
  <si>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</si>
  <si>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</si>
  <si>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</si>
  <si>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</si>
  <si>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</si>
  <si>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</si>
  <si>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</si>
  <si>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</si>
  <si>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</si>
  <si>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</si>
  <si>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</si>
  <si>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</si>
  <si>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</si>
  <si>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</si>
  <si>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</si>
  <si>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</si>
  <si>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</si>
  <si>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</si>
  <si>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</si>
  <si>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</si>
  <si>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</si>
  <si>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</si>
  <si>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</si>
  <si>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</si>
  <si>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</si>
  <si>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</si>
  <si>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</si>
  <si>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</si>
  <si>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</si>
  <si>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</si>
  <si>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</si>
  <si>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</si>
  <si>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</si>
  <si>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</si>
  <si>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</si>
  <si>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</si>
  <si>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</si>
  <si>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</si>
  <si>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</si>
  <si>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</si>
  <si>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</si>
  <si>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</si>
  <si>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</si>
  <si>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</si>
  <si>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</si>
  <si>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</si>
  <si>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</si>
  <si>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</si>
  <si>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</si>
  <si>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</si>
  <si>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</si>
  <si>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</si>
  <si>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</si>
  <si>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</si>
  <si>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</si>
  <si>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</si>
  <si>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</si>
  <si>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</si>
  <si>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</si>
  <si>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</si>
  <si>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</si>
  <si>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</si>
  <si>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</si>
  <si>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</si>
  <si>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</si>
  <si>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</si>
  <si>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</si>
  <si>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</si>
  <si>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</si>
  <si>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</si>
  <si>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</si>
  <si>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</si>
  <si>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</si>
  <si>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</si>
  <si>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</si>
  <si>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</si>
  <si>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</si>
  <si>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</si>
  <si>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</si>
  <si>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</si>
  <si>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</si>
  <si>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</si>
  <si>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</si>
  <si>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</si>
  <si>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</si>
  <si>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</si>
  <si>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</si>
  <si>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</si>
  <si>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</si>
  <si>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</si>
  <si>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</si>
  <si>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</si>
  <si>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</si>
  <si>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</si>
  <si>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</si>
  <si>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</si>
  <si>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</si>
  <si>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</si>
  <si>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</si>
  <si>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</si>
  <si>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</si>
  <si>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</si>
  <si>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</si>
  <si>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</si>
  <si>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</si>
  <si>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</si>
  <si>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</si>
  <si>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</si>
  <si>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</si>
  <si>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</si>
  <si>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</si>
  <si>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</si>
  <si>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</si>
  <si>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</si>
  <si>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</si>
  <si>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</si>
  <si>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</si>
  <si>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</si>
  <si>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</si>
  <si>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</si>
  <si>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</si>
  <si>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</si>
  <si>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</si>
  <si>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</si>
  <si>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</si>
  <si>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</si>
  <si>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</si>
  <si>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</si>
  <si>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</si>
  <si>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</si>
  <si>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</si>
  <si>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</si>
  <si>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</si>
  <si>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</si>
  <si>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</si>
  <si>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</si>
  <si>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</si>
  <si>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</si>
  <si>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</si>
  <si>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</si>
  <si>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</si>
  <si>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</si>
  <si>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</si>
  <si>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</si>
  <si>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</si>
  <si>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</si>
  <si>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</si>
  <si>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</si>
  <si>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</si>
  <si>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</si>
  <si>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</si>
  <si>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</si>
  <si>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</si>
  <si>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</si>
  <si>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</si>
  <si>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</si>
  <si>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</si>
  <si>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</si>
  <si>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</si>
  <si>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</si>
  <si>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</si>
  <si>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</si>
  <si>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</si>
  <si>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</si>
  <si>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</si>
  <si>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</si>
  <si>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</si>
  <si>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</si>
  <si>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</si>
  <si>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</si>
  <si>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</si>
  <si>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</si>
  <si>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</si>
  <si>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</si>
  <si>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</si>
  <si>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</si>
  <si>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</si>
  <si>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</si>
  <si>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</si>
  <si>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</si>
  <si>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</si>
  <si>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</si>
  <si>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</si>
  <si>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</si>
  <si>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</si>
  <si>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</si>
  <si>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</si>
  <si>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</si>
  <si>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</si>
  <si>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</si>
  <si>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</si>
  <si>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</si>
  <si>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</si>
  <si>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</si>
  <si>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</si>
  <si>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</si>
  <si>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</si>
  <si>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</si>
  <si>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</si>
  <si>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</si>
  <si>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</si>
  <si>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</si>
  <si>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</si>
  <si>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</si>
  <si>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</si>
  <si>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</si>
  <si>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</si>
  <si>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</si>
  <si>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</si>
  <si>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</si>
  <si>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</si>
  <si>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</si>
  <si>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</si>
  <si>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</si>
  <si>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</si>
  <si>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</si>
  <si>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</si>
  <si>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</si>
  <si>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</si>
  <si>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</si>
  <si>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</si>
  <si>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</si>
  <si>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</si>
  <si>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</si>
  <si>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</si>
  <si>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</si>
  <si>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</si>
  <si>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</si>
  <si>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</si>
  <si>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</si>
  <si>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</si>
  <si>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</si>
  <si>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</si>
  <si>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</si>
  <si>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</si>
  <si>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</si>
  <si>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</si>
  <si>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</si>
  <si>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</si>
  <si>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</si>
  <si>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</si>
  <si>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</si>
  <si>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</si>
  <si>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</si>
  <si>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</si>
  <si>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</si>
  <si>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</si>
  <si>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</si>
  <si>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</si>
  <si>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</si>
  <si>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</si>
  <si>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</si>
  <si>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</si>
  <si>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</si>
  <si>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</si>
  <si>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</si>
  <si>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</si>
  <si>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</si>
  <si>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</si>
  <si>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</si>
  <si>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</si>
  <si>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</si>
  <si>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</si>
  <si>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</si>
  <si>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</si>
  <si>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</si>
  <si>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</si>
  <si>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</si>
  <si>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</si>
  <si>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</si>
  <si>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</si>
  <si>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</si>
  <si>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</si>
  <si>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</si>
  <si>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</si>
  <si>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</si>
  <si>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</si>
  <si>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</si>
  <si>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</si>
  <si>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</si>
  <si>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</si>
  <si>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</si>
  <si>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</si>
  <si>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</si>
  <si>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</si>
  <si>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</si>
  <si>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</si>
  <si>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</si>
  <si>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</si>
  <si>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</si>
  <si>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</si>
  <si>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</si>
  <si>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</si>
  <si>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</si>
  <si>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</si>
  <si>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</si>
  <si>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</si>
  <si>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</si>
  <si>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</si>
  <si>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</si>
  <si>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</si>
  <si>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</si>
  <si>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</si>
  <si>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</si>
  <si>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</si>
  <si>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</si>
  <si>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</si>
  <si>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</si>
  <si>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</si>
  <si>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</si>
  <si>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</si>
  <si>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</si>
  <si>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</si>
  <si>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</si>
  <si>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</si>
  <si>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</si>
  <si>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</si>
  <si>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</si>
  <si>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</si>
  <si>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</si>
  <si>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</si>
  <si>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</si>
  <si>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</si>
  <si>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</si>
  <si>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</si>
  <si>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</si>
  <si>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</si>
  <si>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</si>
  <si>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</si>
  <si>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</si>
  <si>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</si>
  <si>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</si>
  <si>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</si>
  <si>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</si>
  <si>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</si>
  <si>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</si>
  <si>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</si>
  <si>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</si>
  <si>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</si>
  <si>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</si>
  <si>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</si>
  <si>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</si>
  <si>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</si>
  <si>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</si>
  <si>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</si>
  <si>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</si>
  <si>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</si>
  <si>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</si>
  <si>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</si>
  <si>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</si>
  <si>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</si>
  <si>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</si>
  <si>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</si>
  <si>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</si>
  <si>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</si>
  <si>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</si>
  <si>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</si>
  <si>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</si>
  <si>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</si>
  <si>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</si>
  <si>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</si>
  <si>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</si>
  <si>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</si>
  <si>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</si>
  <si>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</si>
  <si>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</si>
  <si>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</si>
  <si>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</si>
  <si>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</si>
  <si>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</si>
  <si>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</si>
  <si>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</si>
  <si>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</si>
  <si>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</si>
  <si>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</si>
  <si>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</si>
  <si>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</si>
  <si>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</si>
  <si>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</si>
  <si>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</si>
  <si>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</si>
  <si>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</si>
  <si>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</si>
  <si>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</si>
  <si>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</si>
  <si>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</si>
  <si>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</si>
  <si>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</si>
  <si>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</si>
  <si>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</si>
  <si>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</si>
  <si>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</si>
  <si>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</si>
  <si>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</si>
  <si>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</si>
  <si>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</si>
  <si>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</si>
  <si>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</si>
  <si>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</si>
  <si>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</si>
  <si>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</si>
  <si>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</si>
  <si>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</si>
  <si>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</si>
  <si>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</si>
  <si>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</si>
  <si>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</si>
  <si>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</si>
  <si>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</si>
  <si>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</si>
  <si>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</si>
  <si>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</si>
  <si>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</si>
  <si>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</si>
  <si>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</si>
  <si>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</si>
  <si>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</si>
  <si>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</si>
  <si>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</si>
  <si>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</si>
  <si>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</si>
  <si>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</si>
  <si>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</si>
  <si>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</si>
  <si>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</si>
  <si>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</si>
  <si>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</si>
  <si>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</si>
  <si>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</si>
  <si>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</si>
  <si>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</si>
  <si>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</si>
  <si>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</si>
  <si>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</si>
  <si>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</si>
  <si>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</si>
  <si>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</si>
  <si>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</si>
  <si>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</si>
  <si>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</si>
  <si>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</si>
  <si>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</si>
  <si>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</si>
  <si>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</si>
  <si>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</si>
  <si>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</si>
  <si>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</si>
  <si>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</si>
  <si>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</si>
  <si>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</si>
  <si>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</si>
  <si>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</si>
  <si>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</si>
  <si>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</si>
  <si>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</si>
  <si>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</si>
  <si>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</si>
  <si>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</si>
  <si>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</si>
  <si>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</si>
  <si>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</si>
  <si>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</si>
  <si>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</si>
  <si>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</si>
  <si>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</si>
  <si>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</si>
  <si>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</si>
  <si>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</si>
  <si>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</si>
  <si>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</si>
  <si>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</si>
  <si>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</si>
  <si>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</si>
  <si>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</si>
  <si>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</si>
  <si>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</si>
  <si>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</si>
  <si>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</si>
  <si>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</si>
  <si>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</si>
  <si>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</si>
  <si>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</si>
  <si>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</si>
  <si>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</si>
  <si>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</si>
  <si>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</si>
  <si>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</si>
  <si>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</si>
  <si>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</si>
  <si>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</si>
  <si>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</si>
  <si>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</si>
  <si>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</si>
  <si>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</si>
  <si>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</si>
  <si>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</si>
  <si>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</si>
  <si>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</si>
  <si>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</si>
  <si>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</si>
  <si>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</si>
  <si>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</si>
  <si>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</si>
  <si>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</si>
  <si>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</si>
  <si>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</si>
  <si>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</si>
  <si>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</si>
  <si>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</si>
  <si>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</si>
  <si>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</si>
  <si>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</si>
  <si>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</si>
  <si>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</si>
  <si>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</si>
  <si>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</si>
  <si>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</si>
  <si>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</si>
  <si>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</si>
  <si>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</si>
  <si>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</si>
  <si>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</si>
  <si>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</si>
  <si>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</si>
  <si>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</si>
  <si>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</si>
  <si>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</si>
  <si>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</si>
  <si>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</si>
  <si>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</si>
  <si>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</si>
  <si>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</si>
  <si>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</si>
  <si>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</si>
  <si>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</si>
  <si>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</si>
  <si>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</si>
  <si>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</si>
  <si>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</si>
  <si>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</si>
  <si>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</si>
  <si>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</si>
  <si>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</si>
  <si>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</si>
  <si>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</si>
  <si>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</si>
  <si>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</si>
  <si>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</si>
  <si>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</si>
  <si>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</si>
  <si>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</si>
  <si>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</si>
  <si>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</si>
  <si>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</si>
  <si>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</si>
  <si>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</si>
  <si>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</si>
  <si>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</si>
  <si>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</si>
  <si>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</si>
  <si>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</si>
  <si>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</si>
  <si>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</si>
  <si>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</si>
  <si>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</si>
  <si>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</si>
  <si>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</si>
  <si>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</si>
  <si>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</si>
  <si>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</si>
  <si>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</si>
  <si>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</si>
  <si>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</si>
  <si>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</si>
  <si>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</si>
  <si>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</si>
  <si>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</si>
  <si>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</si>
  <si>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</si>
  <si>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</si>
  <si>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</si>
  <si>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</si>
  <si>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</si>
  <si>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</si>
  <si>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</si>
  <si>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</si>
  <si>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</si>
  <si>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</si>
  <si>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</si>
  <si>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</si>
  <si>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</si>
  <si>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</si>
  <si>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</si>
  <si>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</si>
  <si>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</si>
  <si>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</si>
  <si>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</si>
  <si>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</si>
  <si>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</si>
  <si>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</si>
  <si>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</si>
  <si>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</si>
  <si>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</si>
  <si>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</si>
  <si>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</si>
  <si>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</si>
  <si>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</si>
  <si>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</si>
  <si>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</si>
  <si>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</si>
  <si>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</si>
  <si>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</si>
  <si>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</si>
  <si>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</si>
  <si>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</si>
  <si>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</si>
  <si>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</si>
  <si>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</si>
  <si>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</si>
  <si>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</si>
  <si>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</si>
  <si>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</si>
  <si>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</si>
  <si>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</si>
  <si>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</si>
  <si>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</si>
  <si>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</si>
  <si>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</si>
  <si>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</si>
  <si>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</si>
  <si>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</si>
  <si>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</si>
  <si>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</si>
  <si>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</si>
  <si>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</si>
  <si>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</si>
  <si>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</si>
  <si>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</si>
  <si>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</si>
  <si>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</si>
  <si>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</si>
  <si>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</si>
  <si>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</si>
  <si>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</si>
  <si>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</si>
  <si>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</si>
  <si>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</si>
  <si>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</si>
  <si>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</si>
  <si>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</si>
  <si>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</si>
  <si>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</si>
  <si>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</si>
  <si>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</si>
  <si>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</si>
  <si>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</si>
  <si>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</si>
  <si>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</si>
  <si>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</si>
  <si>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</si>
  <si>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</si>
  <si>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</si>
  <si>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</si>
  <si>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</si>
  <si>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</si>
  <si>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</si>
  <si>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</si>
  <si>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</si>
  <si>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</si>
  <si>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</si>
  <si>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</si>
  <si>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</si>
  <si>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</si>
  <si>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</si>
  <si>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</si>
  <si>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</si>
  <si>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</si>
  <si>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</si>
  <si>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</si>
  <si>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</si>
  <si>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</si>
  <si>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</si>
  <si>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</si>
  <si>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</si>
  <si>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</si>
  <si>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</si>
  <si>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</si>
  <si>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</si>
  <si>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</si>
  <si>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</si>
  <si>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</si>
  <si>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</si>
  <si>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</si>
  <si>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</si>
  <si>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</si>
  <si>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</si>
  <si>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</si>
  <si>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</si>
  <si>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</si>
  <si>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</si>
  <si>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</si>
  <si>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</si>
  <si>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</si>
  <si>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</si>
  <si>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</si>
  <si>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</si>
  <si>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</si>
  <si>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</si>
  <si>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</si>
  <si>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</si>
  <si>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</si>
  <si>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</si>
  <si>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</si>
  <si>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</si>
  <si>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</si>
  <si>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</si>
  <si>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</si>
  <si>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</si>
  <si>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</si>
  <si>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</si>
  <si>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</si>
  <si>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</si>
  <si>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</si>
  <si>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</si>
  <si>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</si>
  <si>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</si>
  <si>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</si>
  <si>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</si>
  <si>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</si>
  <si>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</si>
  <si>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</si>
  <si>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</si>
  <si>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</si>
  <si>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</si>
  <si>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</si>
  <si>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</si>
  <si>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</si>
  <si>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</si>
  <si>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</si>
  <si>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</si>
  <si>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</si>
  <si>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</si>
  <si>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</si>
  <si>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</si>
  <si>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</si>
  <si>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</si>
  <si>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</si>
  <si>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</si>
  <si>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</si>
  <si>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</si>
  <si>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</si>
  <si>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</si>
  <si>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</si>
  <si>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</si>
  <si>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</si>
  <si>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</si>
  <si>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</si>
  <si>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</si>
  <si>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</si>
  <si>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</si>
  <si>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</si>
  <si>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</si>
  <si>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</si>
  <si>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</si>
  <si>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</si>
  <si>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</si>
  <si>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</si>
  <si>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</si>
  <si>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</si>
  <si>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</si>
  <si>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</si>
  <si>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</si>
  <si>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</si>
  <si>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</si>
  <si>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</si>
  <si>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</si>
  <si>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</si>
  <si>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</si>
  <si>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</si>
  <si>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</si>
  <si>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</si>
  <si>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</si>
  <si>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</si>
  <si>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</si>
  <si>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</si>
  <si>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</si>
  <si>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</si>
  <si>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</si>
  <si>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</si>
  <si>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</si>
  <si>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</si>
  <si>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</si>
  <si>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</si>
  <si>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</si>
  <si>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</si>
  <si>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</si>
  <si>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</si>
  <si>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</si>
  <si>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</si>
  <si>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</si>
  <si>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</si>
  <si>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</si>
  <si>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</si>
  <si>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</si>
  <si>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</si>
  <si>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</si>
  <si>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</si>
  <si>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</si>
  <si>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</si>
  <si>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</si>
  <si>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</si>
  <si>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</si>
  <si>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</si>
  <si>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</si>
  <si>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</si>
  <si>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</si>
  <si>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</si>
  <si>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</si>
  <si>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</si>
  <si>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</si>
  <si>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</si>
  <si>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</si>
  <si>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</si>
  <si>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</si>
  <si>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</si>
  <si>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</si>
  <si>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</si>
  <si>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</si>
  <si>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</si>
  <si>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</si>
  <si>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</si>
  <si>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</si>
  <si>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</si>
  <si>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</si>
  <si>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</si>
  <si>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</si>
  <si>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</si>
  <si>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</si>
  <si>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</si>
  <si>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</si>
  <si>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</si>
  <si>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</si>
  <si>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</si>
  <si>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</si>
  <si>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</si>
  <si>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</si>
  <si>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</si>
  <si>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</si>
  <si>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</si>
  <si>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</si>
  <si>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</si>
  <si>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</si>
  <si>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</si>
  <si>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</si>
  <si>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</si>
  <si>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</si>
  <si>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</si>
  <si>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</si>
  <si>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</si>
  <si>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</si>
  <si>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</si>
  <si>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</si>
  <si>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</si>
  <si>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</si>
  <si>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</si>
  <si>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</si>
  <si>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</si>
  <si>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</si>
  <si>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</si>
  <si>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</si>
  <si>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</si>
  <si>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</si>
  <si>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</si>
  <si>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</si>
  <si>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</si>
  <si>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</si>
  <si>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</si>
  <si>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</si>
  <si>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</si>
  <si>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</si>
  <si>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</si>
  <si>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</si>
  <si>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</si>
  <si>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</si>
  <si>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</si>
  <si>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</si>
  <si>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</si>
  <si>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</si>
  <si>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</si>
  <si>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</si>
  <si>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</si>
  <si>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</si>
  <si>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</si>
  <si>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</si>
  <si>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</si>
  <si>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</si>
  <si>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</si>
  <si>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</si>
  <si>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</si>
  <si>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</si>
  <si>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</si>
  <si>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</si>
  <si>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</si>
  <si>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</si>
  <si>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</si>
  <si>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</si>
  <si>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</si>
  <si>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</si>
  <si>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</si>
  <si>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</si>
  <si>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</si>
  <si>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</si>
  <si>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</si>
  <si>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</si>
  <si>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</si>
  <si>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</si>
  <si>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</si>
  <si>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</si>
  <si>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</si>
  <si>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</si>
  <si>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</si>
  <si>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</si>
  <si>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</si>
  <si>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</si>
  <si>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</si>
  <si>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</si>
  <si>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</si>
  <si>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</si>
  <si>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</si>
  <si>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</si>
  <si>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</si>
  <si>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</si>
  <si>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</si>
  <si>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</si>
  <si>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</si>
  <si>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</si>
  <si>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</si>
  <si>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</si>
  <si>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</si>
  <si>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</si>
  <si>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</si>
  <si>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</si>
  <si>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</si>
  <si>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</si>
  <si>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</si>
  <si>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</si>
  <si>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</si>
  <si>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</si>
  <si>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</si>
  <si>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</si>
  <si>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</si>
  <si>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</si>
  <si>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</si>
  <si>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</si>
  <si>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</si>
  <si>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</si>
  <si>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</si>
  <si>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</si>
  <si>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</si>
  <si>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</si>
  <si>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</si>
  <si>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</si>
  <si>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</si>
  <si>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</si>
  <si>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</si>
  <si>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</si>
  <si>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</si>
  <si>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</si>
  <si>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</si>
  <si>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</si>
  <si>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</si>
  <si>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</si>
  <si>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</si>
  <si>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</si>
  <si>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</si>
  <si>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</si>
  <si>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</si>
  <si>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</si>
  <si>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</si>
  <si>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</si>
  <si>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</si>
  <si>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</si>
  <si>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</si>
  <si>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</si>
  <si>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</si>
  <si>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</si>
  <si>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</si>
  <si>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</si>
  <si>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</si>
  <si>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</si>
  <si>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</si>
  <si>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</si>
  <si>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</si>
  <si>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</si>
  <si>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</si>
  <si>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</si>
  <si>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</si>
  <si>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</si>
  <si>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</si>
  <si>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</si>
  <si>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</si>
  <si>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</si>
  <si>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</si>
  <si>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</si>
  <si>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</si>
  <si>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</si>
  <si>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</si>
  <si>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</si>
  <si>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</si>
  <si>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</si>
  <si>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</si>
  <si>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</si>
  <si>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</si>
  <si>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</si>
  <si>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</si>
  <si>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</si>
  <si>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</si>
  <si>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</si>
  <si>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</si>
  <si>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</si>
  <si>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</si>
  <si>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</si>
  <si>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</si>
  <si>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</si>
  <si>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</si>
  <si>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</si>
  <si>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</si>
  <si>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</si>
  <si>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</si>
  <si>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</si>
  <si>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</si>
  <si>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</si>
  <si>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</si>
  <si>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</si>
  <si>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</si>
  <si>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</si>
  <si>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</si>
  <si>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</si>
  <si>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</si>
  <si>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</si>
  <si>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</si>
  <si>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</si>
  <si>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</si>
  <si>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</si>
  <si>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</si>
  <si>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</si>
  <si>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</si>
  <si>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</si>
  <si>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</si>
  <si>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</si>
  <si>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</si>
  <si>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</si>
  <si>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</si>
  <si>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</si>
  <si>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</si>
  <si>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</si>
  <si>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</si>
  <si>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</si>
  <si>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</si>
  <si>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</si>
  <si>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</si>
  <si>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</si>
  <si>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</si>
  <si>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</si>
  <si>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</si>
  <si>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</si>
  <si>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</si>
  <si>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</si>
  <si>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</si>
  <si>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</si>
  <si>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</si>
  <si>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</si>
  <si>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</si>
  <si>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</si>
  <si>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</si>
  <si>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</si>
  <si>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</si>
  <si>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</si>
  <si>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</si>
  <si>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</si>
  <si>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</si>
  <si>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</si>
  <si>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</si>
  <si>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</si>
  <si>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</si>
  <si>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</si>
  <si>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</si>
  <si>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</si>
  <si>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</si>
  <si>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</si>
  <si>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</si>
  <si>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</si>
  <si>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</si>
  <si>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</si>
  <si>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</si>
  <si>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</si>
  <si>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</si>
  <si>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</si>
  <si>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</si>
  <si>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</si>
  <si>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</si>
  <si>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</si>
  <si>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</si>
  <si>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</si>
  <si>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</si>
  <si>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</si>
  <si>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</si>
  <si>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</si>
  <si>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</si>
  <si>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</si>
  <si>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</si>
  <si>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</si>
  <si>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</si>
  <si>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</si>
  <si>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</si>
  <si>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</si>
  <si>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</si>
  <si>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</si>
  <si>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</si>
  <si>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</si>
  <si>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</si>
  <si>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</si>
  <si>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</si>
  <si>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</si>
  <si>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</si>
  <si>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</si>
  <si>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</si>
  <si>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</si>
  <si>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</si>
  <si>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</si>
  <si>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</si>
  <si>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</si>
  <si>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</si>
  <si>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</si>
  <si>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</si>
  <si>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</si>
  <si>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</si>
  <si>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</si>
  <si>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</si>
  <si>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</si>
  <si>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</si>
  <si>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</si>
  <si>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</si>
  <si>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</si>
  <si>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</si>
  <si>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</si>
  <si>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</si>
  <si>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</si>
  <si>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</si>
  <si>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</si>
  <si>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</si>
  <si>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</si>
  <si>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</si>
  <si>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</si>
  <si>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</si>
  <si>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</si>
  <si>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</si>
  <si>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</si>
  <si>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</si>
  <si>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</si>
  <si>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</si>
  <si>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</si>
  <si>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</si>
  <si>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</si>
  <si>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</si>
  <si>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</si>
  <si>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</si>
  <si>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</si>
  <si>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</si>
  <si>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</si>
  <si>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</si>
  <si>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</si>
  <si>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</si>
  <si>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</si>
  <si>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</si>
  <si>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</si>
  <si>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</si>
  <si>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</si>
  <si>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</si>
  <si>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</si>
  <si>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</si>
  <si>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</si>
  <si>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</si>
  <si>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</si>
  <si>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</si>
  <si>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</si>
  <si>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</si>
  <si>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</si>
  <si>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</si>
  <si>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</si>
  <si>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</si>
  <si>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</si>
  <si>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</si>
  <si>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</si>
  <si>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</si>
  <si>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</si>
  <si>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</si>
  <si>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</si>
  <si>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</si>
  <si>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</si>
  <si>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</si>
  <si>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</si>
  <si>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</si>
  <si>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</si>
  <si>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</si>
  <si>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</si>
  <si>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</si>
  <si>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</si>
  <si>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</si>
  <si>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</si>
  <si>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</si>
  <si>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</si>
  <si>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</si>
  <si>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</si>
  <si>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</si>
  <si>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</si>
  <si>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</si>
  <si>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</si>
  <si>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</si>
  <si>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</si>
  <si>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</si>
  <si>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</si>
  <si>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</si>
  <si>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</si>
  <si>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</si>
  <si>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</si>
  <si>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</si>
  <si>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</si>
  <si>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</si>
  <si>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</si>
  <si>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</si>
  <si>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</si>
  <si>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</si>
  <si>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</si>
  <si>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</si>
  <si>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</si>
  <si>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</si>
  <si>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</si>
  <si>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</si>
  <si>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</si>
  <si>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</si>
  <si>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</si>
  <si>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</si>
  <si>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</si>
  <si>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</si>
  <si>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</si>
  <si>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</si>
  <si>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</si>
  <si>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</si>
  <si>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</si>
  <si>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</si>
  <si>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</si>
  <si>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</si>
  <si>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</si>
  <si>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</si>
  <si>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</si>
  <si>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</si>
  <si>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</si>
  <si>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</si>
  <si>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</si>
  <si>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</si>
  <si>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</si>
  <si>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</si>
  <si>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</si>
  <si>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</si>
  <si>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</si>
  <si>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</si>
  <si>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</si>
  <si>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</si>
  <si>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</si>
  <si>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</si>
  <si>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</si>
  <si>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</si>
  <si>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</si>
  <si>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</si>
  <si>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</si>
  <si>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</si>
  <si>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</si>
  <si>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</si>
  <si>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</si>
  <si>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</si>
  <si>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</si>
  <si>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</si>
  <si>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</si>
  <si>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</si>
  <si>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</si>
  <si>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</si>
  <si>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</si>
  <si>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</si>
  <si>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</si>
  <si>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</si>
  <si>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</si>
  <si>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</si>
  <si>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</si>
  <si>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</si>
  <si>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</si>
  <si>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</si>
  <si>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</si>
  <si>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</si>
  <si>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</si>
  <si>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</si>
  <si>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</si>
  <si>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</si>
  <si>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</si>
  <si>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</si>
  <si>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</si>
  <si>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</si>
  <si>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</si>
  <si>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</si>
  <si>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</si>
  <si>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</si>
  <si>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</si>
  <si>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</si>
  <si>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</si>
  <si>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</si>
  <si>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</si>
  <si>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</si>
  <si>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</si>
  <si>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</si>
  <si>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</si>
  <si>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</si>
  <si>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</si>
  <si>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</si>
  <si>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</si>
  <si>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</si>
  <si>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</si>
  <si>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</si>
  <si>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</si>
  <si>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</si>
  <si>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</si>
  <si>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</si>
  <si>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</si>
  <si>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</si>
  <si>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</si>
  <si>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</si>
  <si>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</si>
  <si>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</si>
  <si>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</si>
  <si>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</si>
  <si>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</si>
  <si>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</si>
  <si>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</si>
  <si>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</si>
  <si>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</si>
  <si>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</si>
  <si>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</si>
  <si>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</si>
  <si>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</si>
  <si>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</si>
  <si>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</si>
  <si>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</si>
  <si>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</si>
  <si>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</si>
  <si>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</si>
  <si>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</si>
  <si>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</si>
  <si>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</si>
  <si>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</si>
  <si>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</si>
  <si>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</si>
  <si>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</si>
  <si>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</si>
  <si>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</si>
  <si>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</si>
  <si>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</si>
  <si>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</si>
  <si>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</si>
  <si>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</si>
  <si>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</si>
  <si>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</si>
  <si>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</si>
  <si>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</si>
  <si>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</si>
  <si>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</si>
  <si>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</si>
  <si>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</si>
  <si>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</si>
  <si>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</si>
  <si>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</si>
  <si>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</si>
  <si>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</si>
  <si>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</si>
  <si>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</si>
  <si>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</si>
  <si>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</si>
  <si>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</si>
  <si>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</si>
  <si>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</si>
  <si>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</si>
  <si>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</si>
  <si>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</si>
  <si>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</si>
  <si>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</si>
  <si>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</si>
  <si>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</si>
  <si>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</si>
  <si>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</si>
  <si>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</si>
  <si>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</si>
  <si>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</si>
  <si>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</si>
  <si>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</si>
  <si>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</si>
  <si>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</si>
  <si>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</si>
  <si>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</si>
  <si>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</si>
  <si>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</si>
  <si>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</si>
  <si>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</si>
  <si>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</si>
  <si>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</si>
  <si>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</si>
  <si>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</si>
  <si>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</si>
  <si>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</si>
  <si>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</si>
  <si>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</si>
  <si>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</si>
  <si>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</si>
  <si>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</si>
  <si>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</si>
  <si>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</si>
  <si>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</si>
  <si>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</si>
  <si>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</si>
  <si>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</si>
  <si>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</si>
  <si>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</si>
  <si>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</si>
  <si>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</si>
  <si>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</si>
  <si>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</si>
  <si>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</si>
  <si>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</si>
  <si>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</si>
  <si>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</si>
  <si>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</si>
  <si>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</si>
  <si>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</si>
  <si>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</si>
  <si>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</si>
  <si>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</si>
  <si>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</si>
  <si>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</si>
  <si>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</si>
  <si>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</si>
  <si>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</si>
  <si>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</si>
  <si>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</si>
  <si>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</si>
  <si>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</si>
  <si>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</si>
  <si>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</si>
  <si>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</si>
  <si>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</si>
  <si>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</si>
  <si>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</si>
  <si>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</si>
  <si>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</si>
  <si>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</si>
  <si>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</si>
  <si>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</si>
  <si>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</si>
  <si>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</si>
  <si>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</si>
  <si>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</si>
  <si>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</si>
  <si>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</si>
  <si>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</si>
  <si>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</si>
  <si>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</si>
  <si>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</si>
  <si>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</si>
  <si>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</si>
  <si>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</si>
  <si>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</si>
  <si>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</si>
  <si>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</si>
  <si>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</si>
  <si>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</si>
  <si>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</si>
  <si>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</si>
  <si>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</si>
  <si>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</si>
  <si>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</si>
  <si>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</si>
  <si>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</si>
  <si>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</si>
  <si>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</si>
  <si>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</si>
  <si>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</si>
  <si>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</si>
  <si>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</si>
  <si>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</si>
  <si>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</si>
  <si>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</si>
  <si>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</si>
  <si>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</si>
  <si>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</si>
  <si>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</si>
  <si>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</si>
  <si>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</si>
  <si>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</si>
  <si>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</si>
  <si>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</si>
  <si>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</si>
  <si>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</si>
  <si>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</si>
  <si>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</si>
  <si>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</si>
  <si>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</si>
  <si>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</si>
  <si>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</si>
  <si>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</si>
  <si>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</si>
  <si>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</si>
  <si>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</si>
  <si>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</si>
  <si>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</si>
  <si>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</si>
  <si>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</si>
  <si>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</si>
  <si>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</si>
  <si>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</si>
  <si>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</si>
  <si>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</si>
  <si>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</si>
  <si>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</si>
  <si>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</si>
  <si>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</si>
  <si>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</si>
  <si>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</si>
  <si>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</si>
  <si>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</si>
  <si>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</si>
  <si>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</si>
  <si>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</si>
  <si>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</si>
  <si>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</si>
  <si>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</si>
  <si>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</si>
  <si>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</si>
  <si>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</si>
  <si>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</si>
  <si>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</si>
  <si>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</si>
  <si>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</si>
  <si>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</si>
  <si>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</si>
  <si>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</si>
  <si>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</si>
  <si>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</si>
  <si>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</si>
  <si>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</si>
  <si>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</si>
  <si>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</si>
  <si>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</si>
  <si>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</si>
  <si>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</si>
  <si>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</si>
  <si>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</si>
  <si>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</si>
  <si>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</si>
  <si>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</si>
  <si>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</si>
  <si>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</si>
  <si>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</si>
  <si>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</si>
  <si>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</si>
  <si>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</si>
  <si>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</si>
  <si>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</si>
  <si>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</si>
  <si>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</si>
  <si>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</si>
  <si>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</si>
  <si>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</si>
  <si>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</si>
  <si>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</si>
  <si>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</si>
  <si>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</si>
  <si>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</si>
  <si>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</si>
  <si>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</si>
  <si>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</si>
  <si>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</si>
  <si>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</si>
  <si>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</si>
  <si>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</si>
  <si>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</si>
  <si>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</si>
  <si>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</si>
  <si>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</si>
  <si>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</si>
  <si>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</si>
  <si>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</si>
  <si>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</si>
  <si>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</si>
  <si>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</si>
  <si>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</si>
  <si>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</si>
  <si>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</si>
  <si>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</si>
  <si>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</si>
  <si>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</si>
  <si>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</si>
  <si>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</si>
  <si>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</si>
  <si>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</si>
  <si>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</si>
  <si>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</si>
  <si>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</si>
  <si>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</si>
  <si>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</si>
  <si>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</si>
  <si>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</si>
  <si>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</si>
  <si>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</si>
  <si>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</si>
  <si>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</si>
  <si>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</si>
  <si>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</si>
  <si>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</si>
  <si>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</si>
  <si>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</si>
  <si>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</si>
  <si>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</si>
  <si>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</si>
  <si>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</si>
  <si>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</si>
  <si>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</si>
  <si>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</si>
  <si>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</si>
  <si>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</si>
  <si>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</si>
  <si>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</si>
  <si>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</si>
  <si>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</si>
  <si>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</si>
  <si>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</si>
  <si>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</si>
  <si>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</si>
  <si>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</si>
  <si>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</si>
  <si>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</si>
  <si>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</si>
  <si>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</si>
  <si>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</si>
  <si>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</si>
  <si>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</si>
  <si>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</si>
  <si>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</si>
  <si>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</si>
  <si>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</si>
  <si>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</si>
  <si>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</si>
  <si>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</si>
  <si>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</si>
  <si>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</si>
  <si>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</si>
  <si>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</si>
  <si>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</si>
  <si>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</si>
  <si>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</si>
  <si>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</si>
  <si>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</si>
  <si>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</si>
  <si>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</si>
  <si>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</si>
  <si>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</si>
  <si>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</si>
  <si>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</si>
  <si>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</si>
  <si>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</si>
  <si>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</si>
  <si>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</si>
  <si>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</si>
  <si>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</si>
  <si>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</si>
  <si>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</si>
  <si>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</si>
  <si>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</si>
  <si>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</si>
  <si>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</si>
  <si>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</si>
  <si>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</si>
  <si>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</si>
  <si>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</si>
  <si>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</si>
  <si>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</si>
  <si>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</si>
  <si>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</si>
  <si>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</si>
  <si>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</si>
  <si>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</si>
  <si>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</si>
  <si>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</si>
  <si>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</si>
  <si>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</si>
  <si>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</si>
  <si>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</si>
  <si>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</si>
  <si>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</si>
  <si>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</si>
  <si>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</si>
  <si>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</si>
  <si>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</si>
  <si>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</si>
  <si>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</si>
  <si>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</si>
  <si>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</si>
  <si>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</si>
  <si>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</si>
  <si>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</si>
  <si>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</si>
  <si>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</si>
  <si>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</si>
  <si>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</si>
  <si>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</si>
  <si>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</si>
  <si>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</si>
  <si>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</si>
  <si>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</si>
  <si>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</si>
  <si>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</si>
  <si>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</si>
  <si>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</si>
  <si>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</si>
  <si>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</si>
  <si>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</si>
  <si>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</si>
  <si>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</si>
  <si>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</si>
  <si>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</si>
  <si>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</si>
  <si>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</si>
  <si>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</si>
  <si>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</si>
  <si>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</si>
  <si>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</si>
  <si>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</si>
  <si>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</si>
  <si>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</si>
  <si>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</si>
  <si>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</si>
  <si>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</si>
  <si>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</si>
  <si>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</si>
  <si>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</si>
  <si>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</si>
  <si>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</si>
  <si>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</si>
  <si>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</si>
  <si>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</si>
  <si>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</si>
  <si>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</si>
  <si>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</si>
  <si>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</si>
  <si>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</si>
  <si>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</si>
  <si>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</si>
  <si>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</si>
  <si>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</si>
  <si>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</si>
  <si>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</si>
  <si>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</si>
  <si>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</si>
  <si>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</si>
  <si>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</si>
  <si>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</si>
  <si>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</si>
  <si>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</si>
  <si>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</si>
  <si>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</si>
  <si>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</si>
  <si>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</si>
  <si>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</si>
  <si>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</si>
  <si>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</si>
  <si>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</si>
  <si>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</si>
  <si>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</si>
  <si>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</si>
  <si>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</si>
  <si>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</si>
  <si>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</si>
  <si>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</si>
  <si>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</si>
  <si>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</si>
  <si>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</si>
  <si>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</si>
  <si>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</si>
  <si>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</si>
  <si>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</si>
  <si>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</si>
  <si>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</si>
  <si>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</si>
  <si>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</si>
  <si>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</si>
  <si>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</si>
  <si>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</si>
  <si>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</si>
  <si>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</si>
  <si>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</si>
  <si>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</si>
  <si>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</si>
  <si>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</si>
  <si>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</si>
  <si>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</si>
  <si>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</si>
  <si>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</si>
  <si>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</si>
  <si>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</si>
  <si>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</si>
  <si>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</si>
  <si>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</si>
  <si>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</si>
  <si>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</si>
  <si>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</si>
  <si>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</si>
  <si>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</si>
  <si>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</si>
  <si>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</si>
  <si>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</si>
  <si>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</si>
  <si>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</si>
  <si>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</si>
  <si>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</si>
  <si>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</si>
  <si>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</si>
  <si>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</si>
  <si>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</si>
  <si>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</si>
  <si>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</si>
  <si>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</si>
  <si>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</si>
  <si>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</si>
  <si>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</si>
  <si>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</si>
  <si>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</si>
  <si>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</si>
  <si>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</si>
  <si>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</si>
  <si>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</si>
  <si>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</si>
  <si>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</si>
  <si>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</si>
  <si>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</si>
  <si>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</si>
  <si>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</si>
  <si>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</si>
  <si>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</si>
  <si>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</si>
  <si>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</si>
  <si>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</si>
  <si>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</si>
  <si>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</si>
  <si>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</si>
  <si>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</si>
  <si>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</si>
  <si>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</si>
  <si>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</si>
  <si>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</si>
  <si>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</si>
  <si>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</si>
  <si>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</si>
  <si>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</si>
  <si>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</si>
  <si>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</si>
  <si>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</si>
  <si>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</si>
  <si>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</si>
  <si>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</si>
  <si>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</si>
  <si>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</si>
  <si>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</si>
  <si>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</si>
  <si>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</si>
  <si>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</si>
  <si>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</si>
  <si>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</si>
  <si>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</si>
  <si>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</si>
  <si>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</si>
  <si>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</si>
  <si>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</si>
  <si>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</si>
  <si>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</si>
  <si>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</si>
  <si>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</si>
  <si>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</si>
  <si>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</si>
  <si>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</si>
  <si>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</si>
  <si>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</si>
  <si>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</si>
  <si>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</si>
  <si>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</si>
  <si>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</si>
  <si>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</si>
  <si>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</si>
  <si>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</si>
  <si>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</si>
  <si>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</si>
  <si>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</si>
  <si>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</si>
  <si>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</si>
  <si>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</si>
  <si>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</si>
  <si>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</si>
  <si>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</si>
  <si>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</si>
  <si>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</si>
  <si>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</si>
  <si>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</si>
  <si>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</si>
  <si>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</si>
  <si>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</si>
  <si>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</si>
  <si>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</si>
  <si>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</si>
  <si>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</si>
  <si>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</si>
  <si>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</si>
  <si>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</si>
  <si>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</si>
  <si>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</si>
  <si>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</si>
  <si>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</si>
  <si>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</si>
  <si>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</si>
  <si>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</si>
  <si>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</si>
  <si>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</si>
  <si>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</si>
  <si>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</si>
  <si>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</si>
  <si>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</si>
  <si>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</si>
  <si>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</si>
  <si>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</si>
  <si>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</si>
  <si>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</si>
  <si>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</si>
  <si>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</si>
  <si>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</si>
  <si>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</si>
  <si>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</si>
  <si>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</si>
  <si>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</si>
  <si>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</si>
  <si>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</si>
  <si>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</si>
  <si>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</si>
  <si>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</si>
  <si>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</si>
  <si>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</si>
  <si>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</si>
  <si>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</si>
  <si>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</si>
  <si>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</si>
  <si>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</si>
  <si>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</si>
  <si>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</si>
  <si>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</si>
  <si>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</si>
  <si>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</si>
  <si>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</si>
  <si>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</si>
  <si>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</si>
  <si>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</si>
  <si>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</si>
  <si>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</si>
  <si>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</si>
  <si>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</si>
  <si>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</si>
  <si>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</si>
  <si>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</si>
  <si>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</si>
  <si>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</si>
  <si>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</si>
  <si>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</si>
  <si>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</si>
  <si>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</si>
  <si>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</si>
  <si>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</si>
  <si>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</si>
  <si>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</si>
  <si>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</si>
  <si>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</si>
  <si>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</si>
  <si>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</si>
  <si>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</si>
  <si>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</si>
  <si>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</si>
  <si>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</si>
  <si>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</si>
  <si>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</si>
  <si>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</si>
  <si>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</si>
  <si>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</si>
  <si>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</si>
  <si>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</si>
  <si>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</si>
  <si>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</si>
  <si>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</si>
  <si>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</si>
  <si>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</si>
  <si>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</si>
  <si>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</si>
  <si>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</si>
  <si>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</si>
  <si>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</si>
  <si>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</si>
  <si>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</si>
  <si>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</si>
  <si>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</si>
  <si>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</si>
  <si>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</si>
  <si>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</si>
  <si>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</si>
  <si>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</si>
  <si>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</si>
  <si>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</si>
  <si>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</si>
  <si>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</si>
  <si>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</si>
  <si>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</si>
  <si>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</si>
  <si>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</si>
  <si>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</si>
  <si>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</si>
  <si>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</si>
  <si>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</si>
  <si>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</si>
  <si>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</si>
  <si>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</si>
  <si>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</si>
  <si>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</si>
  <si>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</si>
  <si>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</si>
  <si>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</si>
  <si>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</si>
  <si>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</si>
  <si>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</si>
  <si>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</si>
  <si>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</si>
  <si>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</si>
  <si>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</si>
  <si>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</si>
  <si>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</si>
  <si>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</si>
  <si>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</si>
  <si>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</si>
  <si>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</si>
  <si>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</si>
  <si>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</si>
  <si>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</si>
  <si>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</si>
  <si>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</si>
  <si>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</si>
  <si>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</si>
  <si>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</si>
  <si>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</si>
  <si>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</si>
  <si>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</si>
  <si>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</si>
  <si>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</si>
  <si>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</si>
  <si>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</si>
  <si>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</si>
  <si>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</si>
  <si>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</si>
  <si>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</si>
  <si>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</si>
  <si>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</si>
  <si>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</si>
  <si>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</si>
  <si>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</si>
  <si>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</si>
  <si>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</si>
  <si>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</si>
  <si>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</si>
  <si>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</si>
  <si>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</si>
  <si>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</si>
  <si>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</si>
  <si>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</si>
  <si>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</si>
  <si>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</si>
  <si>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</si>
  <si>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</si>
  <si>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</si>
  <si>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</si>
  <si>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</si>
  <si>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</si>
  <si>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</si>
  <si>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</si>
  <si>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</si>
  <si>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</si>
  <si>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</si>
  <si>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</si>
  <si>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</si>
  <si>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</si>
  <si>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</si>
  <si>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</si>
  <si>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</si>
  <si>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</si>
  <si>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</si>
  <si>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</si>
  <si>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</si>
  <si>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</si>
  <si>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</si>
  <si>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</si>
  <si>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</si>
  <si>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</si>
  <si>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</si>
  <si>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</si>
  <si>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</si>
  <si>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</si>
  <si>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</si>
  <si>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</si>
  <si>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</si>
  <si>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</si>
  <si>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</si>
  <si>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</si>
  <si>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</si>
  <si>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</si>
  <si>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</si>
  <si>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</si>
  <si>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</si>
  <si>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</si>
  <si>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</si>
  <si>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</si>
  <si>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</si>
  <si>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</si>
  <si>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</si>
  <si>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</si>
  <si>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</si>
  <si>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</si>
  <si>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</si>
  <si>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</si>
  <si>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</si>
  <si>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</si>
  <si>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</si>
  <si>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</si>
  <si>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</si>
  <si>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</si>
  <si>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</si>
  <si>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</si>
  <si>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</si>
  <si>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</si>
  <si>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</si>
  <si>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</si>
  <si>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</si>
  <si>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</si>
  <si>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</si>
  <si>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</si>
  <si>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</si>
  <si>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</si>
  <si>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</si>
  <si>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</si>
  <si>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</si>
  <si>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</si>
  <si>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</si>
  <si>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</si>
  <si>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</si>
  <si>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</si>
  <si>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</si>
  <si>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</si>
  <si>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</si>
  <si>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</si>
  <si>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</si>
  <si>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</si>
  <si>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</si>
  <si>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</si>
  <si>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</si>
  <si>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</si>
  <si>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</si>
  <si>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</si>
  <si>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</si>
  <si>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</si>
  <si>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</si>
  <si>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</si>
  <si>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</si>
  <si>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</si>
  <si>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</si>
  <si>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</si>
  <si>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</si>
  <si>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</si>
  <si>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</si>
  <si>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</si>
  <si>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</si>
  <si>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</si>
  <si>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</si>
  <si>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</si>
  <si>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</si>
  <si>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</si>
  <si>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</si>
  <si>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</si>
  <si>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</si>
  <si>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</si>
  <si>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</si>
  <si>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</si>
  <si>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</si>
  <si>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</si>
  <si>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</si>
  <si>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</si>
  <si>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</si>
  <si>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</si>
  <si>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</si>
  <si>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</si>
  <si>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</si>
  <si>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</si>
  <si>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</si>
  <si>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</si>
  <si>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</si>
  <si>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</si>
  <si>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</si>
  <si>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</si>
  <si>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</si>
  <si>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</si>
  <si>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</si>
  <si>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</si>
  <si>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</si>
  <si>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</si>
  <si>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</si>
  <si>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</si>
  <si>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</si>
  <si>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</si>
  <si>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</si>
  <si>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</si>
  <si>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</si>
  <si>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</si>
  <si>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</si>
  <si>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</si>
  <si>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</si>
  <si>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</si>
  <si>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</si>
  <si>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</si>
  <si>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</si>
  <si>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</si>
  <si>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</si>
  <si>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</si>
  <si>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</si>
  <si>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</si>
  <si>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</si>
  <si>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</si>
  <si>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</si>
  <si>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</si>
  <si>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</si>
  <si>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</si>
  <si>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</si>
  <si>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</si>
  <si>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</si>
  <si>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</si>
  <si>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</si>
  <si>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</si>
  <si>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</si>
  <si>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</si>
  <si>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</si>
  <si>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</si>
  <si>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</si>
  <si>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</si>
  <si>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</si>
  <si>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</si>
  <si>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</si>
  <si>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</si>
  <si>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</si>
  <si>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</si>
  <si>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</si>
  <si>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</si>
  <si>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</si>
  <si>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</si>
  <si>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</si>
  <si>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</si>
  <si>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</si>
  <si>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</si>
  <si>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</si>
  <si>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</si>
  <si>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</si>
  <si>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</si>
  <si>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</si>
  <si>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</si>
  <si>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</si>
  <si>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</si>
  <si>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</si>
  <si>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</si>
  <si>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</si>
  <si>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</si>
  <si>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</si>
  <si>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</si>
  <si>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</si>
  <si>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</si>
  <si>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</si>
  <si>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</si>
  <si>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</si>
  <si>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</si>
  <si>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</si>
  <si>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</si>
  <si>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</si>
  <si>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</si>
  <si>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</si>
  <si>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</si>
  <si>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</si>
  <si>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</si>
  <si>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</si>
  <si>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</si>
  <si>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</si>
  <si>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</si>
  <si>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</si>
  <si>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</si>
  <si>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</si>
  <si>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</si>
  <si>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</si>
  <si>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</si>
  <si>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</si>
  <si>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</si>
  <si>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</si>
  <si>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</si>
  <si>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</si>
  <si>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</si>
  <si>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</si>
  <si>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</si>
  <si>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</si>
  <si>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</si>
  <si>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</si>
  <si>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</si>
  <si>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</si>
  <si>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</si>
  <si>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</si>
  <si>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</si>
  <si>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</si>
  <si>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</si>
  <si>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</si>
  <si>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</si>
  <si>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</si>
  <si>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</si>
  <si>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</si>
  <si>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</si>
  <si>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</si>
  <si>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</si>
  <si>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</si>
  <si>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</si>
  <si>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</si>
  <si>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</si>
  <si>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</si>
  <si>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</si>
  <si>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</si>
  <si>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</si>
  <si>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</si>
  <si>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</si>
  <si>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</si>
  <si>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</si>
  <si>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</si>
  <si>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</si>
  <si>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</si>
  <si>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</si>
  <si>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</si>
  <si>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</si>
  <si>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</si>
  <si>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</si>
  <si>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</si>
  <si>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</si>
  <si>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</si>
  <si>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</si>
  <si>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</si>
  <si>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</si>
  <si>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</si>
  <si>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</si>
  <si>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</si>
  <si>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</si>
  <si>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</si>
  <si>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</si>
  <si>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</si>
  <si>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</si>
  <si>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</si>
  <si>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</si>
  <si>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</si>
  <si>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</si>
  <si>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</si>
  <si>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</si>
  <si>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</si>
  <si>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</si>
  <si>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</si>
  <si>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</si>
  <si>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</si>
  <si>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</si>
  <si>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</si>
  <si>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</si>
  <si>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</si>
  <si>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</si>
  <si>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</si>
  <si>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</si>
  <si>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</si>
  <si>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</si>
  <si>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</si>
  <si>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</si>
  <si>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</si>
  <si>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</si>
  <si>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</si>
  <si>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</si>
  <si>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</si>
  <si>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</si>
  <si>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</si>
  <si>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</si>
  <si>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</si>
  <si>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</si>
  <si>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</si>
  <si>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</si>
  <si>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</si>
  <si>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</si>
  <si>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</si>
  <si>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</si>
  <si>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</si>
  <si>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</si>
  <si>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</si>
  <si>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</si>
  <si>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</si>
  <si>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</si>
  <si>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</si>
  <si>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</si>
  <si>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</si>
  <si>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</si>
  <si>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</si>
  <si>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</si>
  <si>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</si>
  <si>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</si>
  <si>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</si>
  <si>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</si>
  <si>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</si>
  <si>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</si>
  <si>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</si>
  <si>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</si>
  <si>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</si>
  <si>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</si>
  <si>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</si>
  <si>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</si>
  <si>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</si>
  <si>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</si>
  <si>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</si>
  <si>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</si>
  <si>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</si>
  <si>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</si>
  <si>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</si>
  <si>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</si>
  <si>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</si>
  <si>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</si>
  <si>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</si>
  <si>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</si>
  <si>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</si>
  <si>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</si>
  <si>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</si>
  <si>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</si>
  <si>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</si>
  <si>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</si>
  <si>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</si>
  <si>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</si>
  <si>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</si>
  <si>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</si>
  <si>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</si>
  <si>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</si>
  <si>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</si>
  <si>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</si>
  <si>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</si>
  <si>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</si>
  <si>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</si>
  <si>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</si>
  <si>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</si>
  <si>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</si>
  <si>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</si>
  <si>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</si>
  <si>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</si>
  <si>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</si>
  <si>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</si>
  <si>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</si>
  <si>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</si>
  <si>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</si>
  <si>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</si>
  <si>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</si>
  <si>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</si>
  <si>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</si>
  <si>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</si>
  <si>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</si>
  <si>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</si>
  <si>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</si>
  <si>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</si>
  <si>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</si>
  <si>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</si>
  <si>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</si>
  <si>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</si>
  <si>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</si>
  <si>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</si>
  <si>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</si>
  <si>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</si>
  <si>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</si>
  <si>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</si>
  <si>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</si>
  <si>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</si>
  <si>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</si>
  <si>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</si>
  <si>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</si>
  <si>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</si>
  <si>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</si>
  <si>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</si>
  <si>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</si>
  <si>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</si>
  <si>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</si>
  <si>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</si>
  <si>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</si>
  <si>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</si>
  <si>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</si>
  <si>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</si>
  <si>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</si>
  <si>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</si>
  <si>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</si>
  <si>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</si>
  <si>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</si>
  <si>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</si>
  <si>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</si>
  <si>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</si>
  <si>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</si>
  <si>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</si>
  <si>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</si>
  <si>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</si>
  <si>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</si>
  <si>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</si>
  <si>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</si>
  <si>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</si>
  <si>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</si>
  <si>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</si>
  <si>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</si>
  <si>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</si>
  <si>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</si>
  <si>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</si>
  <si>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</si>
  <si>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</si>
  <si>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</si>
  <si>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</si>
  <si>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</si>
  <si>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</si>
  <si>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</si>
  <si>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</si>
  <si>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</si>
  <si>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</si>
  <si>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</si>
  <si>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</si>
  <si>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</si>
  <si>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</si>
  <si>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</si>
  <si>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</si>
  <si>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</si>
  <si>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</si>
  <si>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</si>
  <si>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</si>
  <si>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</si>
  <si>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</si>
  <si>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</si>
  <si>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</si>
  <si>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</si>
  <si>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</si>
  <si>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</si>
  <si>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</si>
  <si>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</si>
  <si>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</si>
  <si>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</si>
  <si>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</si>
  <si>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</si>
  <si>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</si>
  <si>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</si>
  <si>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</si>
  <si>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</si>
  <si>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</si>
  <si>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</si>
  <si>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</si>
  <si>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</si>
  <si>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</si>
  <si>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</si>
  <si>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</si>
  <si>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</si>
  <si>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</si>
  <si>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</si>
  <si>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</si>
  <si>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</si>
  <si>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</si>
  <si>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</si>
  <si>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</si>
  <si>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</si>
  <si>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</si>
  <si>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</si>
  <si>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</si>
  <si>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</si>
  <si>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</si>
  <si>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</si>
  <si>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</si>
  <si>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</si>
  <si>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</si>
  <si>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</si>
  <si>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</si>
  <si>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</si>
  <si>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</si>
  <si>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</si>
  <si>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</si>
  <si>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</si>
  <si>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</si>
  <si>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</si>
  <si>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</si>
  <si>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</si>
  <si>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</si>
  <si>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</si>
  <si>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</si>
  <si>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</si>
  <si>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</si>
  <si>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</si>
  <si>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</si>
  <si>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</si>
  <si>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</si>
  <si>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</si>
  <si>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</si>
  <si>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</si>
  <si>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</si>
  <si>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</si>
  <si>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</si>
  <si>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</si>
  <si>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</si>
  <si>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</si>
  <si>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</si>
  <si>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</si>
  <si>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</si>
  <si>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</si>
  <si>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</si>
  <si>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</si>
  <si>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</si>
  <si>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</si>
  <si>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</si>
  <si>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</si>
  <si>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</si>
  <si>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</si>
  <si>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</si>
  <si>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</si>
  <si>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</si>
  <si>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</si>
  <si>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</si>
  <si>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</si>
  <si>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</si>
  <si>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</si>
  <si>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</si>
  <si>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</si>
  <si>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</si>
  <si>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</si>
  <si>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</si>
  <si>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</si>
  <si>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</si>
  <si>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</si>
  <si>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</si>
  <si>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</si>
  <si>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</si>
  <si>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</si>
  <si>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</si>
  <si>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</si>
  <si>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</si>
  <si>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</si>
  <si>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</si>
  <si>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</si>
  <si>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</si>
  <si>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</si>
  <si>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</si>
  <si>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</si>
  <si>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</si>
  <si>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</si>
  <si>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</si>
  <si>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</si>
  <si>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</si>
  <si>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</si>
  <si>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</si>
  <si>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</si>
  <si>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</si>
  <si>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</si>
  <si>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</si>
  <si>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</si>
  <si>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</si>
  <si>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</si>
  <si>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</si>
  <si>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</si>
  <si>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</si>
  <si>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</si>
  <si>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</si>
  <si>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</si>
  <si>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</si>
  <si>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</si>
  <si>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</si>
  <si>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</si>
  <si>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</si>
  <si>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</si>
  <si>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</si>
  <si>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</si>
  <si>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</si>
  <si>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</si>
  <si>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</si>
  <si>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</si>
  <si>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</si>
  <si>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</si>
  <si>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</si>
  <si>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</si>
  <si>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</si>
  <si>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</si>
  <si>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</si>
  <si>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</si>
  <si>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</si>
  <si>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</si>
  <si>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</si>
  <si>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</si>
  <si>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</si>
  <si>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</si>
  <si>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</si>
  <si>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</si>
  <si>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</si>
  <si>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</si>
  <si>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</si>
  <si>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</si>
  <si>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</si>
  <si>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</si>
  <si>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</si>
  <si>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</si>
  <si>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</si>
  <si>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</si>
  <si>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</si>
  <si>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</si>
  <si>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</si>
  <si>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</si>
  <si>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</si>
  <si>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</si>
  <si>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</si>
  <si>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</si>
  <si>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</si>
  <si>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</si>
  <si>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</si>
  <si>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</si>
  <si>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</si>
  <si>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</si>
  <si>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</si>
  <si>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</si>
  <si>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</si>
  <si>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</si>
  <si>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</si>
  <si>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</si>
  <si>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</si>
  <si>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</si>
  <si>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</si>
  <si>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</si>
  <si>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</si>
  <si>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</si>
  <si>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</si>
  <si>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</si>
  <si>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</si>
  <si>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</si>
  <si>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</si>
  <si>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</si>
  <si>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</si>
  <si>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</si>
  <si>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</si>
  <si>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</si>
  <si>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</si>
  <si>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</si>
  <si>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</si>
  <si>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</si>
  <si>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</si>
  <si>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</si>
  <si>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</si>
  <si>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</si>
  <si>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</si>
  <si>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</si>
  <si>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</si>
  <si>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</si>
  <si>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</si>
  <si>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</si>
  <si>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</si>
  <si>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</si>
  <si>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</si>
  <si>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</si>
  <si>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</si>
  <si>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</si>
  <si>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</si>
  <si>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</si>
  <si>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</si>
  <si>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</si>
  <si>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</si>
  <si>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</si>
  <si>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</si>
  <si>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</si>
  <si>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</si>
  <si>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</si>
  <si>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</si>
  <si>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</si>
  <si>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</si>
  <si>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</si>
  <si>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</si>
  <si>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</si>
  <si>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</si>
  <si>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</si>
  <si>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</si>
  <si>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</si>
  <si>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</si>
  <si>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</si>
  <si>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</si>
  <si>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</si>
  <si>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</si>
  <si>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</si>
  <si>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</si>
  <si>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</si>
  <si>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</si>
  <si>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</si>
  <si>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</si>
  <si>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</si>
  <si>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</si>
  <si>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</si>
  <si>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</si>
  <si>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</si>
  <si>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</si>
  <si>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</si>
  <si>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</si>
  <si>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</si>
  <si>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</si>
  <si>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</si>
  <si>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</si>
  <si>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</si>
  <si>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</si>
  <si>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</si>
  <si>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</si>
  <si>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</si>
  <si>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</si>
  <si>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</si>
  <si>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</si>
  <si>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</si>
  <si>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</si>
  <si>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</si>
  <si>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</si>
  <si>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</si>
  <si>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</si>
  <si>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</si>
  <si>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</si>
  <si>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</si>
  <si>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</si>
  <si>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</si>
  <si>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</si>
  <si>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</si>
  <si>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</si>
  <si>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</si>
  <si>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</si>
  <si>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</si>
  <si>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</si>
  <si>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</si>
  <si>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</si>
  <si>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</si>
  <si>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</si>
  <si>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</si>
  <si>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</si>
  <si>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</si>
  <si>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</si>
  <si>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</si>
  <si>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</si>
  <si>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</si>
  <si>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</si>
  <si>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</si>
  <si>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</si>
  <si>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</si>
  <si>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</si>
  <si>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</si>
  <si>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</si>
  <si>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</si>
  <si>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</si>
  <si>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</si>
  <si>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</si>
  <si>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</si>
  <si>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</si>
  <si>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</si>
  <si>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</si>
  <si>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</si>
  <si>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</si>
  <si>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</si>
  <si>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</si>
  <si>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</si>
  <si>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</si>
  <si>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</si>
  <si>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</si>
  <si>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</si>
  <si>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</si>
  <si>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</si>
  <si>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</si>
  <si>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</si>
  <si>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</si>
  <si>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</si>
  <si>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</si>
  <si>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</si>
  <si>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</si>
  <si>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</si>
  <si>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</si>
  <si>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</si>
  <si>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</si>
  <si>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</si>
  <si>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</si>
  <si>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</si>
  <si>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</si>
  <si>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</si>
  <si>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</si>
  <si>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</si>
  <si>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</si>
  <si>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</si>
  <si>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</si>
  <si>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</si>
  <si>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</si>
  <si>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</si>
  <si>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</si>
  <si>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</si>
  <si>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</si>
  <si>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</si>
  <si>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</si>
  <si>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</si>
  <si>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</si>
  <si>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</si>
  <si>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</si>
  <si>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</si>
  <si>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</si>
  <si>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</si>
  <si>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</si>
  <si>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</si>
  <si>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</si>
  <si>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</si>
  <si>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</si>
  <si>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</si>
  <si>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</si>
  <si>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</si>
  <si>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</si>
  <si>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</si>
  <si>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</si>
  <si>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</si>
  <si>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</si>
  <si>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</si>
  <si>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</si>
  <si>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</si>
  <si>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</si>
  <si>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</si>
  <si>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</si>
  <si>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</si>
  <si>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</si>
  <si>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</si>
  <si>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</si>
  <si>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</si>
  <si>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</si>
  <si>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</si>
  <si>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</si>
  <si>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</si>
  <si>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</si>
  <si>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</si>
  <si>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</si>
  <si>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</si>
  <si>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</si>
  <si>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</si>
  <si>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</si>
  <si>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</si>
  <si>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</si>
  <si>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</si>
  <si>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</si>
  <si>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</si>
  <si>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</si>
  <si>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</si>
  <si>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</si>
  <si>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</si>
  <si>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</si>
  <si>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</si>
  <si>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</si>
  <si>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</si>
  <si>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</si>
  <si>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</si>
  <si>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</si>
  <si>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</si>
  <si>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</si>
  <si>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</si>
  <si>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</si>
  <si>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</si>
  <si>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</si>
  <si>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</si>
  <si>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</si>
  <si>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</si>
  <si>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</si>
  <si>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</si>
  <si>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</si>
  <si>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</si>
  <si>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</si>
  <si>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</si>
  <si>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</si>
  <si>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</si>
  <si>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</si>
  <si>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</si>
  <si>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</si>
  <si>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</si>
  <si>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</si>
  <si>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</si>
  <si>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</si>
  <si>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</si>
  <si>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</si>
  <si>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</si>
  <si>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</si>
  <si>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</si>
  <si>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</si>
  <si>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</si>
  <si>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</si>
  <si>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</si>
  <si>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</si>
  <si>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</si>
  <si>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</si>
  <si>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</si>
  <si>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</si>
  <si>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</si>
  <si>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</si>
  <si>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</si>
  <si>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</si>
  <si>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</si>
  <si>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</si>
  <si>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</si>
  <si>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</si>
  <si>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</si>
  <si>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</si>
  <si>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</si>
  <si>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</si>
  <si>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</si>
  <si>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</si>
  <si>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</si>
  <si>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</si>
  <si>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</si>
  <si>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</si>
  <si>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</si>
  <si>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</si>
  <si>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</si>
  <si>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</si>
  <si>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</si>
  <si>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</si>
  <si>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</si>
  <si>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</si>
  <si>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</si>
  <si>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</si>
  <si>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</si>
  <si>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</si>
  <si>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</si>
  <si>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</si>
  <si>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</si>
  <si>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</si>
  <si>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</si>
  <si>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</si>
  <si>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</si>
  <si>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</si>
  <si>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</si>
  <si>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</si>
  <si>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</si>
  <si>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</si>
  <si>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</si>
  <si>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</si>
  <si>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</si>
  <si>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</si>
  <si>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</si>
  <si>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</si>
  <si>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</si>
  <si>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</si>
  <si>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</si>
  <si>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</si>
  <si>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</si>
  <si>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</si>
  <si>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</si>
  <si>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</si>
  <si>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</si>
  <si>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</si>
  <si>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</si>
  <si>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</si>
  <si>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</si>
  <si>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</si>
  <si>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</si>
  <si>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</si>
  <si>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</si>
  <si>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</si>
  <si>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</si>
  <si>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</si>
  <si>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</si>
  <si>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</si>
  <si>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</si>
  <si>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</si>
  <si>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</si>
  <si>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</si>
  <si>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</si>
  <si>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</si>
  <si>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</si>
  <si>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</si>
  <si>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</si>
  <si>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</si>
  <si>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</si>
  <si>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</si>
  <si>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</si>
  <si>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</si>
  <si>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</si>
  <si>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</si>
  <si>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</si>
  <si>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</si>
  <si>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</si>
  <si>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</si>
  <si>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</si>
  <si>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</si>
  <si>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</si>
  <si>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</si>
  <si>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</si>
  <si>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</si>
  <si>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</si>
  <si>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</si>
  <si>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</si>
  <si>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</si>
  <si>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</si>
  <si>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</si>
  <si>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</si>
  <si>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</si>
  <si>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</si>
  <si>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</si>
  <si>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</si>
  <si>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</si>
  <si>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</si>
  <si>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</si>
  <si>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</si>
  <si>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</si>
  <si>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</si>
  <si>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</si>
  <si>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</si>
  <si>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</si>
  <si>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</si>
  <si>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</si>
  <si>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</si>
  <si>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</si>
  <si>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</si>
  <si>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</si>
  <si>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</si>
  <si>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</si>
  <si>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</si>
  <si>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</si>
  <si>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</si>
  <si>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</si>
  <si>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</si>
  <si>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</si>
  <si>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</si>
  <si>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</si>
  <si>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</si>
  <si>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</si>
  <si>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</si>
  <si>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</si>
  <si>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</si>
  <si>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</si>
  <si>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</si>
  <si>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</si>
  <si>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</si>
  <si>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</si>
  <si>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</si>
  <si>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</si>
  <si>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</si>
  <si>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</si>
  <si>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</si>
  <si>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</si>
  <si>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</si>
  <si>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</si>
  <si>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</si>
  <si>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</si>
  <si>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</si>
  <si>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</si>
  <si>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</si>
  <si>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</si>
  <si>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</si>
  <si>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</si>
  <si>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</si>
  <si>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</si>
  <si>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</si>
  <si>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</si>
  <si>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</si>
  <si>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</si>
  <si>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</si>
  <si>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</si>
  <si>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</si>
  <si>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</si>
  <si>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</si>
  <si>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</si>
  <si>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</si>
  <si>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</si>
  <si>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</si>
  <si>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</si>
  <si>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</si>
  <si>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</si>
  <si>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</si>
  <si>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</si>
  <si>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</si>
  <si>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</si>
  <si>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</si>
  <si>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</si>
  <si>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</si>
  <si>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</si>
  <si>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</si>
  <si>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</si>
  <si>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</si>
  <si>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</si>
  <si>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</si>
  <si>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</si>
  <si>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</si>
  <si>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</si>
  <si>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</si>
  <si>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</si>
  <si>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</si>
  <si>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</si>
  <si>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</si>
  <si>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</si>
  <si>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</si>
  <si>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</si>
  <si>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</si>
  <si>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</si>
  <si>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</si>
  <si>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</si>
  <si>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</si>
  <si>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</si>
  <si>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</si>
  <si>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</si>
  <si>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</si>
  <si>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</si>
  <si>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</si>
  <si>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</si>
  <si>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</si>
  <si>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</si>
  <si>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</si>
  <si>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</si>
  <si>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</si>
  <si>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</si>
  <si>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</si>
  <si>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</si>
  <si>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</si>
  <si>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</si>
  <si>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</si>
  <si>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</si>
  <si>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</si>
  <si>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</si>
  <si>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</si>
  <si>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</si>
  <si>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</si>
  <si>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</si>
  <si>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</si>
  <si>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</si>
  <si>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</si>
  <si>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</si>
  <si>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</si>
  <si>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</si>
  <si>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</si>
  <si>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</si>
  <si>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</si>
  <si>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</si>
  <si>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</si>
  <si>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</si>
  <si>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</si>
  <si>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</si>
  <si>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</si>
  <si>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</si>
  <si>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</si>
  <si>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</si>
  <si>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</si>
  <si>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</si>
  <si>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</si>
  <si>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</si>
  <si>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</si>
  <si>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</si>
  <si>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</si>
  <si>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</si>
  <si>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</si>
  <si>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</si>
  <si>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</si>
  <si>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</si>
  <si>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</si>
  <si>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</si>
  <si>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</si>
  <si>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</si>
  <si>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</si>
  <si>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</si>
  <si>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</si>
  <si>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</si>
  <si>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</si>
  <si>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</si>
  <si>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</si>
  <si>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</si>
  <si>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</si>
  <si>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</si>
  <si>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</si>
  <si>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</si>
  <si>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</si>
  <si>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</si>
  <si>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</si>
  <si>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</si>
  <si>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</si>
  <si>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</si>
  <si>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</si>
  <si>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</si>
  <si>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</si>
  <si>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</si>
  <si>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</si>
  <si>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</si>
  <si>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</si>
  <si>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</si>
  <si>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</si>
  <si>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</si>
  <si>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</si>
  <si>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</si>
  <si>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</si>
  <si>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</si>
  <si>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</si>
  <si>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</si>
  <si>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</si>
  <si>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</si>
  <si>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</si>
  <si>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</si>
  <si>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</si>
  <si>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</si>
  <si>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</si>
  <si>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</si>
  <si>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</si>
  <si>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</si>
  <si>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</si>
  <si>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</si>
  <si>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</si>
  <si>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</si>
  <si>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</si>
  <si>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</si>
  <si>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</si>
  <si>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</si>
  <si>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</si>
  <si>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</si>
  <si>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</si>
  <si>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</si>
  <si>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</si>
  <si>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</si>
  <si>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</si>
  <si>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</si>
  <si>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</si>
  <si>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</si>
  <si>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</si>
  <si>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</si>
  <si>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</si>
  <si>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</si>
  <si>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</si>
  <si>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</si>
  <si>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</si>
  <si>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</si>
  <si>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</si>
  <si>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</si>
  <si>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</si>
  <si>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</si>
  <si>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</si>
  <si>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</si>
  <si>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</si>
  <si>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</si>
  <si>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</si>
  <si>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</si>
  <si>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</si>
  <si>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</si>
  <si>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</si>
  <si>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</si>
  <si>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</si>
  <si>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</si>
  <si>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</si>
  <si>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</si>
  <si>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</si>
  <si>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</si>
  <si>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</si>
  <si>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</si>
  <si>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</si>
  <si>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</si>
  <si>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</si>
  <si>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</si>
  <si>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</si>
  <si>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</si>
  <si>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</si>
  <si>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</si>
  <si>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</si>
  <si>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</si>
  <si>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</si>
  <si>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</si>
  <si>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</si>
  <si>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</si>
  <si>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</si>
  <si>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</si>
  <si>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</si>
  <si>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</si>
  <si>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</si>
  <si>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</si>
  <si>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</si>
  <si>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</si>
  <si>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</si>
  <si>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</si>
  <si>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</si>
  <si>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</si>
  <si>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</si>
  <si>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</si>
  <si>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</si>
  <si>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</si>
  <si>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</si>
  <si>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</si>
  <si>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</si>
  <si>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</si>
  <si>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</si>
  <si>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</si>
  <si>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</si>
  <si>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</si>
  <si>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</si>
  <si>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</si>
  <si>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</si>
  <si>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</si>
  <si>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</si>
  <si>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</si>
  <si>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</si>
  <si>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</si>
  <si>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</si>
  <si>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</si>
  <si>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</si>
  <si>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</si>
  <si>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</si>
  <si>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</si>
  <si>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</si>
  <si>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</si>
  <si>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</si>
  <si>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</si>
  <si>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</si>
  <si>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</si>
  <si>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</si>
  <si>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</si>
  <si>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</si>
  <si>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</si>
  <si>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</si>
  <si>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</si>
  <si>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</si>
  <si>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</si>
  <si>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</si>
  <si>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</si>
  <si>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</si>
  <si>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</si>
  <si>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</si>
  <si>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</si>
  <si>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</si>
  <si>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</si>
  <si>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</si>
  <si>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</si>
  <si>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</si>
  <si>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</si>
  <si>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</si>
  <si>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</si>
  <si>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</si>
  <si>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</si>
  <si>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</si>
  <si>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</si>
  <si>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</si>
  <si>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</si>
  <si>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</si>
  <si>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</si>
  <si>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</si>
  <si>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</si>
  <si>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</si>
  <si>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</si>
  <si>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</si>
  <si>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</si>
  <si>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</si>
  <si>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</si>
  <si>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</si>
  <si>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</si>
  <si>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</si>
  <si>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</si>
  <si>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</si>
  <si>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</si>
  <si>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</si>
  <si>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</si>
  <si>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</si>
  <si>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</si>
  <si>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</si>
  <si>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</si>
  <si>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</si>
  <si>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</si>
  <si>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</si>
  <si>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</si>
  <si>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</si>
  <si>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</si>
  <si>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</si>
  <si>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</si>
  <si>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</si>
  <si>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</si>
  <si>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</si>
  <si>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</si>
  <si>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</si>
  <si>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</si>
  <si>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</si>
  <si>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</si>
  <si>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</si>
  <si>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</si>
  <si>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</si>
  <si>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</si>
  <si>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</si>
  <si>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</si>
  <si>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</si>
  <si>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</si>
  <si>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</si>
  <si>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</si>
  <si>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</si>
  <si>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</si>
  <si>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</si>
  <si>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</si>
  <si>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</si>
  <si>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</si>
  <si>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</si>
  <si>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</si>
  <si>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</si>
  <si>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</si>
  <si>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</si>
  <si>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</si>
  <si>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</si>
  <si>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</si>
  <si>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</si>
  <si>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</si>
  <si>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</si>
  <si>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</si>
  <si>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</si>
  <si>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</si>
  <si>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</si>
  <si>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</si>
  <si>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</si>
  <si>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</si>
  <si>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</si>
  <si>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</si>
  <si>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</si>
  <si>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</si>
  <si>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</si>
  <si>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</si>
  <si>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</si>
  <si>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</si>
  <si>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</si>
  <si>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</si>
  <si>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</si>
  <si>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</si>
  <si>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</si>
  <si>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</si>
  <si>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</si>
  <si>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</si>
  <si>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</si>
  <si>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</si>
  <si>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</si>
  <si>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</si>
  <si>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</si>
  <si>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</si>
  <si>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</si>
  <si>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</si>
  <si>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</si>
  <si>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</si>
  <si>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</si>
  <si>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</si>
  <si>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</si>
  <si>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</si>
  <si>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</si>
  <si>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</si>
  <si>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</si>
  <si>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</si>
  <si>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</si>
  <si>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</si>
  <si>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</si>
  <si>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</si>
  <si>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</si>
  <si>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</si>
  <si>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</si>
  <si>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</si>
  <si>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</si>
  <si>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</si>
  <si>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</si>
  <si>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</si>
  <si>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</si>
  <si>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</si>
  <si>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</si>
  <si>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</si>
  <si>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</si>
  <si>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</si>
  <si>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</si>
  <si>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</si>
  <si>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</si>
  <si>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</si>
  <si>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</si>
  <si>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</si>
  <si>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</si>
  <si>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</si>
  <si>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</si>
  <si>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</si>
  <si>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</si>
  <si>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</si>
  <si>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</si>
  <si>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</si>
  <si>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</si>
  <si>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</si>
  <si>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</si>
  <si>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</si>
  <si>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</si>
  <si>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</si>
  <si>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</si>
  <si>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</si>
  <si>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</si>
  <si>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</si>
  <si>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</si>
  <si>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</si>
  <si>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</si>
  <si>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</si>
  <si>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</si>
  <si>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</si>
  <si>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</si>
  <si>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</si>
  <si>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</si>
  <si>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</si>
  <si>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</si>
  <si>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</si>
  <si>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</si>
  <si>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</si>
  <si>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</si>
  <si>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</si>
  <si>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</si>
  <si>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</si>
  <si>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</si>
  <si>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</si>
  <si>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</si>
  <si>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</si>
  <si>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</si>
  <si>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</si>
  <si>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</si>
  <si>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</si>
  <si>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</si>
  <si>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</si>
  <si>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</si>
  <si>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</si>
  <si>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</si>
  <si>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</si>
  <si>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</si>
  <si>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</si>
  <si>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</si>
  <si>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</si>
  <si>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</si>
  <si>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</si>
  <si>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</si>
  <si>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</si>
  <si>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</si>
  <si>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</si>
  <si>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</si>
  <si>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</si>
  <si>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</si>
  <si>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</si>
  <si>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</si>
  <si>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</si>
  <si>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</si>
  <si>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</si>
  <si>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</si>
  <si>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</si>
  <si>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</si>
  <si>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</si>
  <si>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</si>
  <si>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</si>
  <si>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</si>
  <si>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</si>
  <si>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</si>
  <si>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</si>
  <si>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</si>
  <si>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</si>
  <si>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</si>
  <si>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</si>
  <si>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</si>
  <si>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</si>
  <si>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</si>
  <si>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</si>
  <si>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</si>
  <si>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</si>
  <si>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</si>
  <si>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</si>
  <si>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</si>
  <si>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</si>
  <si>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</si>
  <si>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</si>
  <si>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</si>
  <si>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</si>
  <si>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</si>
  <si>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</si>
  <si>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</si>
  <si>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</si>
  <si>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</si>
  <si>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</si>
  <si>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</si>
  <si>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</si>
  <si>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</si>
  <si>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</si>
  <si>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</si>
  <si>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</si>
  <si>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</si>
  <si>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</si>
  <si>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</si>
  <si>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</si>
  <si>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</si>
  <si>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</si>
  <si>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</si>
  <si>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</si>
  <si>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</si>
  <si>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</si>
  <si>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</si>
  <si>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</si>
  <si>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</si>
  <si>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</si>
  <si>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</si>
  <si>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</si>
  <si>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</si>
  <si>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</si>
  <si>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</si>
  <si>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</si>
  <si>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</si>
  <si>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</si>
  <si>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</si>
  <si>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</si>
  <si>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</si>
  <si>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</si>
  <si>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</si>
  <si>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</si>
  <si>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</si>
  <si>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</si>
  <si>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</si>
  <si>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</si>
  <si>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</si>
  <si>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</si>
  <si>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</si>
  <si>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</si>
  <si>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</si>
  <si>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</si>
  <si>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</si>
  <si>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</si>
  <si>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</si>
  <si>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</si>
  <si>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</si>
  <si>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</si>
  <si>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</si>
  <si>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</si>
  <si>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</si>
  <si>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</si>
  <si>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</si>
  <si>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</si>
  <si>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</si>
  <si>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</si>
  <si>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</si>
  <si>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</si>
  <si>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</si>
  <si>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</si>
  <si>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</si>
  <si>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</si>
  <si>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</si>
  <si>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</si>
  <si>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</si>
  <si>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</si>
  <si>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</si>
  <si>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</si>
  <si>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</si>
  <si>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</si>
  <si>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</si>
  <si>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</si>
  <si>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</si>
  <si>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</si>
  <si>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</si>
  <si>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</si>
  <si>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</si>
  <si>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</si>
  <si>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</si>
  <si>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</si>
  <si>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</si>
  <si>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</si>
  <si>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</si>
  <si>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</si>
  <si>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</si>
  <si>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</si>
  <si>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</si>
  <si>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</si>
  <si>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</si>
  <si>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</si>
  <si>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</si>
  <si>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</si>
  <si>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</si>
  <si>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</si>
  <si>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</si>
  <si>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</si>
  <si>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</si>
  <si>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</si>
  <si>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</si>
  <si>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</si>
  <si>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</si>
  <si>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</si>
  <si>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</si>
  <si>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</si>
  <si>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</si>
  <si>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</si>
  <si>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</si>
  <si>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</si>
  <si>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</si>
  <si>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</si>
  <si>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</si>
  <si>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</si>
  <si>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</si>
  <si>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</si>
  <si>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</si>
  <si>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</si>
  <si>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</si>
  <si>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</si>
  <si>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</si>
  <si>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</si>
  <si>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</si>
  <si>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</si>
  <si>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</si>
  <si>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</si>
  <si>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</si>
  <si>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</si>
  <si>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</si>
  <si>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</si>
  <si>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</si>
  <si>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</si>
  <si>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</si>
  <si>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</si>
  <si>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</si>
  <si>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</si>
  <si>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</si>
  <si>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</si>
  <si>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</si>
  <si>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</si>
  <si>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</si>
  <si>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</si>
  <si>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</si>
  <si>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</si>
  <si>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</si>
  <si>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</si>
  <si>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</si>
  <si>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</si>
  <si>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</si>
  <si>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</si>
  <si>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</si>
  <si>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</si>
  <si>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</si>
  <si>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</si>
  <si>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</si>
  <si>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</si>
  <si>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</si>
  <si>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</si>
  <si>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</si>
  <si>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</si>
  <si>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</si>
  <si>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</si>
  <si>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</si>
  <si>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</si>
  <si>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</si>
  <si>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</si>
  <si>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</si>
  <si>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</si>
  <si>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</si>
  <si>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</si>
  <si>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</si>
  <si>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</si>
  <si>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</si>
  <si>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</si>
  <si>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</si>
  <si>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</si>
  <si>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</si>
  <si>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</si>
  <si>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</si>
  <si>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</si>
  <si>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</si>
  <si>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</si>
  <si>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</si>
  <si>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</si>
  <si>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</si>
  <si>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</si>
  <si>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</si>
  <si>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</si>
  <si>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</si>
  <si>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</si>
  <si>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</si>
  <si>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</si>
  <si>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</si>
  <si>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</si>
  <si>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</si>
  <si>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</si>
  <si>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</si>
  <si>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</si>
  <si>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</si>
  <si>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</si>
  <si>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</si>
  <si>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</si>
  <si>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</si>
  <si>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</si>
  <si>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</si>
  <si>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</si>
  <si>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</si>
  <si>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</si>
  <si>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</si>
  <si>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</si>
  <si>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</si>
  <si>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</si>
  <si>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</si>
  <si>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</si>
  <si>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</si>
  <si>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</si>
  <si>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</si>
  <si>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</si>
  <si>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</si>
  <si>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</si>
  <si>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</si>
  <si>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</si>
  <si>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</si>
  <si>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</si>
  <si>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</si>
  <si>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</si>
  <si>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</si>
  <si>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</si>
  <si>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</si>
  <si>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</si>
  <si>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</si>
  <si>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</si>
  <si>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</si>
  <si>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</si>
  <si>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</si>
  <si>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</si>
  <si>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</si>
  <si>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</si>
  <si>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</si>
  <si>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</si>
  <si>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</si>
  <si>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</si>
  <si>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</si>
  <si>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</si>
  <si>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</si>
  <si>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</si>
  <si>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</si>
  <si>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</si>
  <si>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</si>
  <si>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</si>
  <si>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</si>
  <si>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</si>
  <si>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</si>
  <si>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</si>
  <si>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</si>
  <si>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</si>
  <si>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</si>
  <si>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</si>
  <si>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</si>
  <si>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</si>
  <si>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</si>
  <si>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</si>
  <si>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</si>
  <si>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</si>
  <si>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</si>
  <si>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</si>
  <si>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</si>
  <si>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</si>
  <si>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</si>
  <si>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</si>
  <si>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</si>
  <si>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</si>
  <si>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</si>
  <si>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</si>
  <si>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</si>
  <si>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</si>
  <si>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</si>
  <si>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</si>
  <si>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</si>
  <si>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</si>
  <si>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</si>
  <si>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</si>
  <si>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</si>
  <si>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</si>
  <si>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</si>
  <si>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</si>
  <si>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</si>
  <si>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</si>
  <si>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</si>
  <si>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</si>
  <si>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</si>
  <si>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</si>
  <si>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</si>
  <si>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</si>
  <si>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</si>
  <si>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</si>
  <si>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</si>
  <si>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</si>
  <si>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</si>
  <si>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</si>
  <si>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</si>
  <si>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</si>
  <si>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</si>
  <si>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</si>
  <si>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</si>
  <si>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</si>
  <si>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</si>
  <si>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</si>
  <si>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</si>
  <si>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</si>
  <si>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</si>
  <si>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</si>
  <si>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</si>
  <si>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</si>
  <si>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</si>
  <si>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</si>
  <si>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</si>
  <si>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</si>
  <si>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</si>
  <si>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</si>
  <si>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</si>
  <si>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</si>
  <si>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</si>
  <si>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</si>
  <si>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</si>
  <si>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</si>
  <si>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</si>
  <si>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</si>
  <si>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</si>
  <si>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</si>
  <si>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</si>
  <si>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</si>
  <si>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</si>
  <si>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</si>
  <si>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</si>
  <si>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</si>
  <si>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</si>
  <si>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</si>
  <si>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</si>
  <si>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</si>
  <si>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</si>
  <si>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</si>
  <si>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</si>
  <si>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</si>
  <si>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</si>
  <si>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</si>
  <si>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</si>
  <si>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</si>
  <si>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</si>
  <si>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</si>
  <si>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</si>
  <si>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</si>
  <si>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</si>
  <si>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</si>
  <si>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</si>
  <si>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</si>
  <si>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</si>
  <si>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</si>
  <si>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</si>
  <si>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</si>
  <si>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</si>
  <si>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</si>
  <si>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</si>
  <si>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</si>
  <si>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</si>
  <si>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</si>
  <si>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</si>
  <si>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</si>
  <si>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</si>
  <si>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</si>
  <si>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</si>
  <si>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</si>
  <si>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</si>
  <si>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</si>
  <si>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</si>
  <si>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</si>
  <si>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</si>
  <si>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</si>
  <si>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</si>
  <si>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</si>
  <si>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</si>
  <si>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</si>
  <si>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</si>
  <si>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</si>
  <si>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</si>
  <si>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</si>
  <si>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</si>
  <si>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</si>
  <si>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</si>
  <si>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</si>
  <si>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</si>
  <si>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</si>
  <si>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</si>
  <si>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</si>
  <si>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</si>
  <si>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</si>
  <si>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</si>
  <si>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</si>
  <si>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</si>
  <si>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</si>
  <si>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</si>
  <si>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</si>
  <si>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</si>
  <si>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</si>
  <si>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</si>
  <si>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</si>
  <si>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</si>
  <si>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</si>
  <si>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</si>
  <si>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</si>
  <si>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</si>
  <si>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</si>
  <si>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</si>
  <si>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</si>
  <si>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</si>
  <si>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</si>
  <si>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</si>
  <si>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</si>
  <si>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</si>
  <si>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</si>
  <si>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</si>
  <si>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</si>
  <si>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</si>
  <si>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</si>
  <si>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</si>
  <si>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</si>
  <si>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</si>
  <si>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</si>
  <si>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</si>
  <si>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</si>
  <si>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</si>
  <si>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</si>
  <si>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</si>
  <si>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</si>
  <si>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</si>
  <si>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</si>
  <si>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</si>
  <si>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</si>
  <si>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</si>
  <si>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</si>
  <si>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</si>
  <si>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</si>
  <si>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</si>
  <si>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</si>
  <si>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</si>
  <si>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</si>
  <si>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</si>
  <si>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</si>
  <si>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</si>
  <si>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</si>
  <si>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</si>
  <si>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</si>
  <si>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</si>
  <si>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</si>
  <si>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</si>
  <si>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</si>
  <si>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</si>
  <si>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</si>
  <si>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</si>
  <si>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</si>
  <si>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</si>
  <si>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</si>
  <si>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</si>
  <si>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</si>
  <si>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</si>
  <si>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</si>
  <si>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</si>
  <si>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</si>
  <si>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</si>
  <si>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</si>
  <si>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</si>
  <si>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</si>
  <si>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</si>
  <si>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</si>
  <si>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</si>
  <si>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</si>
  <si>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</si>
  <si>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</si>
  <si>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</si>
  <si>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</si>
  <si>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</si>
  <si>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</si>
  <si>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</si>
  <si>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</si>
  <si>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</si>
  <si>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</si>
  <si>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</si>
  <si>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</si>
  <si>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</si>
  <si>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</si>
  <si>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</si>
  <si>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</si>
  <si>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</si>
  <si>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</si>
  <si>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</si>
  <si>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</si>
  <si>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</si>
  <si>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</si>
  <si>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</si>
  <si>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</si>
  <si>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</si>
  <si>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</si>
  <si>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</si>
  <si>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</si>
  <si>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</si>
  <si>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</si>
  <si>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</si>
  <si>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</si>
  <si>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</si>
  <si>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</si>
  <si>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</si>
  <si>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</si>
  <si>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</si>
  <si>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</si>
  <si>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</si>
  <si>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</si>
  <si>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</si>
  <si>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</si>
  <si>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</si>
  <si>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</si>
  <si>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</si>
  <si>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</si>
  <si>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</si>
  <si>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</si>
  <si>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</si>
  <si>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</si>
  <si>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</si>
  <si>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</si>
  <si>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</si>
  <si>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</si>
  <si>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</si>
  <si>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</si>
  <si>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</si>
  <si>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</si>
  <si>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</si>
  <si>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</si>
  <si>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</si>
  <si>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</si>
  <si>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</si>
  <si>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</si>
  <si>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</si>
  <si>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</si>
  <si>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</si>
  <si>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</si>
  <si>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</si>
  <si>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</si>
  <si>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</si>
  <si>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</si>
  <si>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</si>
  <si>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</si>
  <si>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</si>
  <si>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</si>
  <si>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</si>
  <si>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</si>
  <si>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</si>
  <si>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</si>
  <si>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</si>
  <si>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</si>
  <si>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</si>
  <si>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</si>
  <si>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</si>
  <si>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</si>
  <si>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</si>
  <si>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</si>
  <si>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</si>
  <si>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</si>
  <si>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</si>
  <si>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</si>
  <si>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</si>
  <si>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</si>
  <si>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</si>
  <si>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</si>
  <si>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</si>
  <si>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</si>
  <si>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</si>
  <si>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</si>
  <si>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</si>
  <si>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</si>
  <si>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</si>
  <si>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</si>
  <si>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</si>
  <si>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</si>
  <si>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</si>
  <si>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</si>
  <si>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</si>
  <si>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</si>
  <si>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</si>
  <si>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</si>
  <si>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</si>
  <si>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</si>
  <si>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</si>
  <si>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</si>
  <si>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</si>
  <si>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</si>
  <si>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</si>
  <si>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</si>
  <si>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</si>
  <si>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</si>
  <si>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</si>
  <si>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</si>
  <si>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</si>
  <si>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</si>
  <si>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</si>
  <si>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</si>
  <si>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</si>
  <si>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</si>
  <si>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</si>
  <si>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</si>
  <si>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</si>
  <si>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</si>
  <si>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</si>
  <si>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</si>
  <si>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</si>
  <si>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</si>
  <si>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</si>
  <si>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</si>
  <si>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</si>
  <si>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</si>
  <si>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</si>
  <si>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</si>
  <si>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</si>
  <si>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</si>
  <si>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</si>
  <si>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</si>
  <si>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</si>
  <si>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</si>
  <si>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</si>
  <si>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</si>
  <si>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</si>
  <si>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</si>
  <si>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</si>
  <si>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</si>
  <si>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</si>
  <si>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</si>
  <si>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</si>
  <si>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</si>
  <si>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</si>
  <si>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</si>
  <si>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</si>
  <si>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</si>
  <si>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</si>
  <si>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</si>
  <si>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</si>
  <si>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</si>
  <si>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</si>
  <si>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</si>
  <si>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</si>
  <si>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</si>
  <si>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</si>
  <si>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</si>
  <si>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</si>
  <si>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</si>
  <si>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</si>
  <si>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</si>
  <si>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</si>
  <si>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</si>
  <si>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</si>
  <si>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</si>
  <si>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</si>
  <si>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</si>
  <si>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</si>
  <si>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</si>
  <si>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</si>
  <si>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</si>
  <si>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</si>
  <si>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</si>
  <si>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</si>
  <si>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</si>
  <si>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</si>
  <si>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</si>
  <si>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</si>
  <si>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</si>
  <si>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</si>
  <si>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</si>
  <si>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</si>
  <si>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</si>
  <si>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</si>
  <si>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</si>
  <si>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</si>
  <si>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</si>
  <si>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</si>
  <si>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</si>
  <si>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</si>
  <si>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</si>
  <si>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</si>
  <si>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</si>
  <si>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</si>
  <si>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</si>
  <si>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</si>
  <si>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</si>
  <si>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</si>
  <si>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</si>
  <si>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</si>
  <si>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</si>
  <si>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</si>
  <si>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</si>
  <si>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</si>
  <si>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</si>
  <si>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</si>
  <si>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</si>
  <si>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</si>
  <si>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</si>
  <si>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</si>
  <si>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</si>
  <si>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</si>
  <si>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</si>
  <si>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</si>
  <si>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</si>
  <si>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</si>
  <si>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</si>
  <si>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</si>
  <si>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</si>
  <si>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</si>
  <si>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</si>
  <si>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</si>
  <si>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</si>
  <si>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</si>
  <si>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</si>
  <si>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</si>
  <si>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</si>
  <si>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</si>
  <si>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</si>
  <si>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</si>
  <si>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</si>
  <si>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</si>
  <si>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</si>
  <si>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</si>
  <si>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</si>
  <si>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</si>
  <si>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</si>
  <si>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</si>
  <si>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</si>
  <si>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</si>
  <si>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</si>
  <si>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</si>
  <si>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</si>
  <si>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</si>
  <si>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</si>
  <si>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</si>
  <si>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</si>
  <si>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</si>
  <si>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</si>
  <si>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</si>
  <si>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</si>
  <si>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</si>
  <si>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</si>
  <si>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</si>
  <si>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</si>
  <si>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</si>
  <si>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</si>
  <si>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</si>
  <si>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</si>
  <si>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</si>
  <si>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</si>
  <si>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</si>
  <si>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</si>
  <si>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</si>
  <si>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</si>
  <si>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</si>
  <si>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</si>
  <si>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</si>
  <si>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</si>
  <si>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</si>
  <si>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</si>
  <si>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</si>
  <si>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</si>
  <si>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</si>
  <si>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</si>
  <si>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</si>
  <si>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</si>
  <si>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</si>
  <si>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</si>
  <si>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</si>
  <si>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</si>
  <si>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</si>
  <si>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</si>
  <si>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</si>
  <si>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</si>
  <si>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</si>
  <si>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</si>
  <si>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</si>
  <si>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</si>
  <si>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</si>
  <si>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</si>
  <si>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</si>
  <si>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</si>
  <si>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</si>
  <si>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</si>
  <si>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</si>
  <si>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</si>
  <si>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</si>
  <si>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</si>
  <si>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</si>
  <si>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</si>
  <si>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</si>
  <si>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</si>
  <si>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</si>
  <si>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</si>
  <si>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</si>
  <si>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</si>
  <si>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</si>
  <si>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</si>
  <si>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</si>
  <si>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</si>
  <si>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</si>
  <si>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</si>
  <si>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</si>
  <si>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</si>
  <si>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</si>
  <si>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</si>
  <si>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</si>
  <si>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</si>
  <si>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</si>
  <si>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</si>
  <si>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</si>
  <si>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</si>
  <si>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</si>
  <si>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</si>
  <si>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</si>
  <si>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</si>
  <si>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</si>
  <si>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</si>
  <si>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</si>
  <si>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</si>
  <si>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</si>
  <si>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</si>
  <si>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</si>
  <si>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</si>
  <si>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</si>
  <si>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</si>
  <si>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</si>
  <si>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</si>
  <si>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</si>
  <si>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</si>
  <si>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</si>
  <si>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</si>
  <si>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</si>
  <si>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</si>
  <si>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</si>
  <si>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</si>
  <si>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</si>
  <si>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</si>
  <si>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</si>
  <si>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</si>
  <si>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</si>
  <si>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</si>
  <si>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</si>
  <si>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</si>
  <si>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</si>
  <si>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</si>
  <si>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</si>
  <si>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</si>
  <si>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</si>
  <si>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</si>
  <si>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</si>
  <si>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</si>
  <si>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</si>
  <si>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</si>
  <si>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</si>
  <si>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</si>
  <si>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</si>
  <si>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</si>
  <si>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</si>
  <si>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</si>
  <si>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</si>
  <si>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</si>
  <si>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</si>
  <si>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</si>
  <si>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</si>
  <si>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</si>
  <si>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</si>
  <si>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</si>
  <si>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</si>
  <si>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</si>
  <si>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</si>
  <si>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</si>
  <si>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</si>
  <si>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</si>
  <si>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</si>
  <si>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</si>
  <si>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</si>
  <si>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</si>
  <si>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</si>
  <si>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</si>
  <si>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</si>
  <si>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</si>
  <si>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</si>
  <si>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</si>
  <si>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</si>
  <si>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</si>
  <si>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</si>
  <si>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</si>
  <si>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</si>
  <si>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</si>
  <si>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</si>
  <si>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</si>
  <si>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</si>
  <si>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</si>
  <si>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</si>
  <si>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</si>
  <si>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</si>
  <si>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</si>
  <si>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</si>
  <si>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</si>
  <si>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</si>
  <si>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</si>
  <si>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</si>
  <si>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</si>
  <si>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</si>
  <si>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</si>
  <si>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</si>
  <si>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</si>
  <si>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</si>
  <si>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</si>
  <si>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</si>
  <si>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</si>
  <si>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</si>
  <si>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</si>
  <si>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</si>
  <si>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</si>
  <si>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</si>
  <si>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</si>
  <si>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</si>
  <si>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</si>
  <si>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</si>
  <si>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</si>
  <si>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</si>
  <si>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</si>
  <si>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</si>
  <si>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</si>
  <si>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</si>
  <si>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</si>
  <si>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</si>
  <si>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</si>
  <si>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</si>
  <si>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</si>
  <si>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</si>
  <si>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</si>
  <si>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</si>
  <si>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</si>
  <si>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</si>
  <si>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</si>
  <si>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</si>
  <si>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</si>
  <si>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</si>
  <si>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</si>
  <si>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</si>
  <si>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</si>
  <si>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</si>
  <si>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</si>
  <si>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</si>
  <si>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</si>
  <si>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</si>
  <si>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</si>
  <si>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</si>
  <si>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</si>
  <si>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</si>
  <si>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</si>
  <si>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</si>
  <si>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</si>
  <si>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</si>
  <si>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</si>
  <si>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</si>
  <si>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</si>
  <si>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</si>
  <si>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</si>
  <si>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</si>
  <si>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</si>
  <si>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</si>
  <si>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</si>
  <si>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</si>
  <si>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</si>
  <si>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</si>
  <si>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</si>
  <si>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</si>
  <si>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</si>
  <si>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</si>
  <si>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</si>
  <si>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</si>
  <si>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</si>
  <si>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</si>
  <si>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</si>
  <si>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</si>
  <si>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</si>
  <si>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</si>
  <si>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</si>
  <si>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</si>
  <si>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</si>
  <si>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</si>
  <si>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</si>
  <si>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</si>
  <si>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</si>
  <si>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</si>
  <si>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</si>
  <si>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</si>
  <si>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</si>
  <si>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</si>
  <si>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</si>
  <si>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</si>
  <si>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</si>
  <si>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</si>
  <si>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</si>
  <si>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</si>
  <si>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</si>
  <si>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</si>
  <si>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</si>
  <si>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</si>
  <si>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</si>
  <si>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</si>
  <si>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</si>
  <si>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</si>
  <si>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</si>
  <si>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</si>
  <si>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</si>
  <si>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</si>
  <si>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</si>
  <si>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</si>
  <si>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</si>
  <si>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</si>
  <si>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</si>
  <si>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</si>
  <si>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</si>
  <si>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</si>
  <si>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</si>
  <si>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</si>
  <si>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</si>
  <si>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</si>
  <si>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</si>
  <si>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</si>
  <si>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</si>
  <si>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</si>
  <si>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</si>
  <si>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</si>
  <si>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</si>
  <si>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</si>
  <si>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</si>
  <si>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</si>
  <si>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</si>
  <si>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</si>
  <si>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</si>
  <si>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</si>
  <si>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</si>
  <si>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</si>
  <si>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</si>
  <si>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</si>
  <si>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</si>
  <si>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</si>
  <si>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</si>
  <si>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</si>
  <si>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</si>
  <si>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</si>
  <si>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</si>
  <si>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</si>
  <si>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</si>
  <si>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</si>
  <si>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</si>
  <si>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</si>
  <si>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</si>
  <si>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</si>
  <si>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</si>
  <si>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</si>
  <si>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</si>
  <si>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</si>
  <si>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</si>
  <si>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</si>
  <si>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</si>
  <si>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</si>
  <si>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</si>
  <si>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</si>
  <si>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</si>
  <si>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</si>
  <si>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</si>
  <si>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</si>
  <si>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</si>
  <si>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</si>
  <si>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</si>
  <si>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</si>
  <si>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</si>
  <si>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</si>
  <si>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</si>
  <si>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</si>
  <si>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</si>
  <si>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</si>
  <si>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</si>
  <si>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</si>
  <si>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</si>
  <si>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</si>
  <si>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</si>
  <si>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</si>
  <si>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</si>
  <si>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</si>
  <si>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</si>
  <si>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</si>
  <si>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</si>
  <si>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</si>
  <si>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</si>
  <si>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</si>
  <si>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</si>
  <si>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</si>
  <si>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</si>
  <si>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</si>
  <si>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</si>
  <si>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</si>
  <si>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</si>
  <si>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</si>
  <si>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</si>
  <si>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</si>
  <si>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</si>
  <si>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</si>
  <si>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</si>
  <si>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</si>
  <si>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</si>
  <si>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</si>
  <si>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</si>
  <si>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</si>
  <si>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</si>
  <si>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</si>
  <si>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</si>
  <si>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</si>
  <si>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</si>
  <si>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</si>
  <si>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</si>
  <si>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</si>
  <si>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</si>
  <si>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</si>
  <si>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</si>
  <si>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</si>
  <si>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</si>
  <si>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</si>
  <si>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</si>
  <si>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</si>
  <si>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</si>
  <si>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</si>
  <si>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</si>
  <si>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</si>
  <si>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</si>
  <si>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</si>
  <si>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</si>
  <si>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</si>
  <si>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</si>
  <si>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</si>
  <si>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</si>
  <si>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</si>
  <si>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</si>
  <si>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</si>
  <si>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</si>
  <si>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</si>
  <si>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</si>
  <si>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</si>
  <si>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</si>
  <si>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</si>
  <si>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</si>
  <si>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</si>
  <si>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</si>
  <si>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</si>
  <si>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</si>
  <si>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</si>
  <si>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</si>
  <si>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</si>
  <si>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</si>
  <si>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</si>
  <si>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</si>
  <si>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</si>
  <si>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</si>
  <si>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</si>
  <si>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</si>
  <si>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</si>
  <si>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</si>
  <si>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</si>
  <si>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</si>
  <si>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</si>
  <si>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</si>
  <si>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</si>
  <si>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</si>
  <si>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</si>
  <si>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</si>
  <si>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</si>
  <si>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</si>
  <si>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</si>
  <si>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</si>
  <si>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</si>
  <si>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</si>
  <si>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</si>
  <si>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</si>
  <si>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</si>
  <si>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</si>
  <si>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</si>
  <si>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</si>
  <si>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</si>
  <si>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</si>
  <si>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</si>
  <si>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</si>
  <si>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</si>
  <si>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</si>
  <si>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</si>
  <si>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</si>
  <si>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</si>
  <si>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</si>
  <si>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</si>
  <si>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</si>
  <si>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</si>
  <si>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</si>
  <si>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</si>
  <si>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</si>
  <si>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</si>
  <si>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</si>
  <si>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</si>
  <si>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</si>
  <si>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</si>
  <si>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</si>
  <si>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</si>
  <si>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</si>
  <si>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</si>
  <si>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</si>
  <si>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</si>
  <si>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</si>
  <si>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</si>
  <si>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</si>
  <si>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</si>
  <si>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</si>
  <si>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</si>
  <si>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</si>
  <si>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</si>
  <si>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</si>
  <si>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</si>
  <si>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</si>
  <si>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</si>
  <si>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</si>
  <si>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</si>
  <si>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</si>
  <si>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</si>
  <si>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</si>
  <si>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</si>
  <si>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</si>
  <si>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</si>
  <si>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</si>
  <si>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</si>
  <si>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</si>
  <si>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</si>
  <si>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</si>
  <si>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</si>
  <si>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</si>
  <si>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</si>
  <si>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</si>
  <si>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</si>
  <si>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</si>
  <si>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</si>
  <si>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</si>
  <si>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</si>
  <si>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</si>
  <si>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</si>
  <si>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</si>
  <si>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</si>
  <si>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</si>
  <si>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</si>
  <si>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</si>
  <si>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</si>
  <si>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</si>
  <si>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</si>
  <si>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</si>
  <si>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</si>
  <si>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</si>
  <si>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</si>
  <si>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</si>
  <si>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</si>
  <si>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</si>
  <si>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</si>
  <si>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</si>
  <si>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</si>
  <si>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</si>
  <si>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</si>
  <si>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</si>
  <si>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</si>
  <si>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</si>
  <si>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</si>
  <si>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</si>
  <si>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</si>
  <si>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</si>
  <si>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</si>
  <si>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</si>
  <si>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</si>
  <si>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</si>
  <si>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</si>
  <si>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</si>
  <si>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</si>
  <si>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</si>
  <si>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</si>
  <si>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</si>
  <si>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</si>
  <si>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</si>
  <si>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</si>
  <si>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</si>
  <si>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</si>
  <si>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</si>
  <si>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</si>
  <si>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</si>
  <si>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</si>
  <si>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</si>
  <si>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</si>
  <si>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</si>
  <si>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</si>
  <si>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</si>
  <si>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</si>
  <si>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</si>
  <si>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</si>
  <si>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</si>
  <si>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</si>
  <si>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</si>
  <si>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</si>
  <si>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</si>
  <si>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</si>
  <si>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</si>
  <si>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</si>
  <si>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</si>
  <si>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</si>
  <si>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</si>
  <si>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</si>
  <si>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</si>
  <si>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</si>
  <si>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</si>
  <si>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</si>
  <si>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</si>
  <si>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</si>
  <si>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</si>
  <si>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</si>
  <si>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</si>
  <si>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</si>
  <si>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</si>
  <si>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</si>
  <si>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</si>
  <si>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</si>
  <si>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</si>
  <si>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</si>
  <si>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</si>
  <si>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</si>
  <si>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</si>
  <si>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</si>
  <si>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</si>
  <si>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</si>
  <si>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</si>
  <si>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</si>
  <si>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</si>
  <si>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</si>
  <si>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</si>
  <si>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</si>
  <si>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</si>
  <si>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</si>
  <si>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</si>
  <si>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</si>
  <si>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</si>
  <si>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</si>
  <si>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</si>
  <si>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</si>
  <si>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</si>
  <si>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</si>
  <si>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</si>
  <si>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</si>
  <si>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</si>
  <si>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</si>
  <si>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</si>
  <si>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</si>
  <si>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</si>
  <si>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</si>
  <si>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</si>
  <si>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</si>
  <si>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</si>
  <si>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</si>
  <si>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</si>
  <si>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</si>
  <si>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</si>
  <si>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</si>
  <si>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</si>
  <si>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</si>
  <si>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</si>
  <si>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</si>
  <si>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</si>
  <si>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</si>
  <si>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</si>
  <si>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</si>
  <si>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</si>
  <si>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</si>
  <si>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</si>
  <si>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</si>
  <si>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</si>
  <si>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</si>
  <si>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</si>
  <si>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</si>
  <si>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</si>
  <si>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</si>
  <si>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</si>
  <si>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</si>
  <si>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</si>
  <si>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</si>
  <si>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</si>
  <si>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</si>
  <si>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</si>
  <si>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</si>
  <si>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</si>
  <si>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</si>
  <si>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</si>
  <si>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</si>
  <si>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</si>
  <si>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</si>
  <si>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</si>
  <si>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</si>
  <si>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</si>
  <si>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</si>
  <si>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</si>
  <si>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</si>
  <si>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</si>
  <si>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</si>
  <si>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</si>
  <si>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</si>
  <si>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</si>
  <si>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</si>
  <si>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</si>
  <si>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</si>
  <si>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</si>
  <si>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</si>
  <si>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</si>
  <si>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</si>
  <si>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</si>
  <si>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</si>
  <si>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</si>
  <si>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</si>
  <si>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</si>
  <si>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</si>
  <si>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</si>
  <si>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</si>
  <si>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</si>
  <si>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</si>
  <si>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</si>
  <si>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</si>
  <si>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</si>
  <si>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</si>
  <si>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</si>
  <si>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</si>
  <si>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</si>
  <si>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</si>
  <si>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</si>
  <si>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</si>
  <si>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</si>
  <si>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</si>
  <si>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</si>
  <si>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</si>
  <si>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</si>
  <si>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</si>
  <si>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</si>
  <si>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</si>
  <si>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</si>
  <si>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</si>
  <si>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</si>
  <si>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</si>
  <si>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</si>
  <si>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</si>
  <si>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</si>
  <si>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</si>
  <si>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</si>
  <si>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</si>
  <si>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</si>
  <si>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</si>
  <si>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</si>
  <si>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</si>
  <si>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</si>
  <si>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</si>
  <si>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</si>
  <si>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</si>
  <si>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</si>
  <si>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</si>
  <si>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</si>
  <si>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</si>
  <si>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</si>
  <si>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</si>
  <si>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</si>
  <si>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</si>
  <si>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</si>
  <si>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</si>
  <si>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</si>
  <si>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</si>
  <si>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</si>
  <si>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</si>
  <si>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</si>
  <si>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</si>
  <si>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</si>
  <si>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</si>
  <si>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</si>
  <si>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</si>
  <si>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</si>
  <si>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</si>
  <si>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</si>
  <si>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</si>
  <si>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</si>
  <si>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</si>
  <si>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</si>
  <si>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</si>
  <si>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</si>
  <si>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</si>
  <si>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</si>
  <si>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</si>
  <si>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</si>
  <si>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</si>
  <si>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</si>
  <si>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</si>
  <si>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</si>
  <si>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</si>
  <si>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</si>
  <si>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</si>
  <si>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</si>
  <si>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</si>
  <si>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</si>
  <si>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</si>
  <si>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</si>
  <si>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</si>
  <si>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</si>
  <si>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</si>
  <si>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</si>
  <si>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</si>
  <si>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</si>
  <si>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</si>
  <si>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</si>
  <si>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</si>
  <si>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</si>
  <si>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</si>
  <si>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</si>
  <si>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</si>
  <si>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</si>
  <si>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</si>
  <si>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</si>
  <si>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</si>
  <si>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</si>
  <si>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</si>
  <si>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</si>
  <si>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</si>
  <si>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</si>
  <si>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</si>
  <si>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</si>
  <si>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</si>
  <si>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</si>
  <si>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</si>
  <si>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</si>
  <si>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</si>
  <si>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</si>
  <si>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</si>
  <si>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</si>
  <si>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</si>
  <si>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</si>
  <si>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</si>
  <si>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</si>
  <si>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</si>
  <si>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</si>
  <si>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</si>
  <si>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</si>
  <si>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</si>
  <si>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</si>
  <si>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</si>
  <si>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</si>
  <si>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</si>
  <si>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</si>
  <si>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</si>
  <si>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</si>
  <si>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</si>
  <si>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</si>
  <si>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</si>
  <si>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</si>
  <si>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</si>
  <si>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</si>
  <si>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</si>
  <si>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</si>
  <si>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</si>
  <si>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</si>
  <si>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</si>
  <si>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</si>
  <si>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</si>
  <si>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</si>
  <si>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</si>
  <si>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</si>
  <si>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</si>
  <si>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</si>
  <si>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</si>
  <si>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</si>
  <si>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</si>
  <si>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</si>
  <si>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</si>
  <si>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</si>
  <si>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</si>
  <si>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</si>
  <si>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</si>
  <si>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</si>
  <si>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</si>
  <si>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</si>
  <si>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</si>
  <si>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</si>
  <si>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</si>
  <si>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</si>
  <si>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</si>
  <si>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</si>
  <si>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</si>
  <si>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</si>
  <si>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</si>
  <si>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</si>
  <si>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</si>
  <si>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</si>
  <si>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</si>
  <si>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</si>
  <si>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</si>
  <si>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</si>
  <si>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</si>
  <si>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</si>
  <si>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</si>
  <si>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</si>
  <si>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</si>
  <si>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</si>
  <si>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</si>
  <si>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</si>
  <si>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</si>
  <si>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</si>
  <si>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</si>
  <si>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</si>
  <si>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</si>
  <si>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</si>
  <si>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</si>
  <si>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</si>
  <si>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</si>
  <si>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</si>
  <si>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</si>
  <si>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</si>
  <si>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</si>
  <si>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</si>
  <si>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</si>
  <si>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</si>
  <si>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</si>
  <si>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</si>
  <si>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</si>
  <si>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</si>
  <si>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</si>
  <si>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</si>
  <si>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</si>
  <si>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</si>
  <si>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</si>
  <si>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</si>
  <si>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</si>
  <si>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</si>
  <si>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</si>
  <si>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</si>
  <si>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</si>
  <si>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</si>
  <si>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</si>
  <si>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</si>
  <si>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</si>
  <si>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</si>
  <si>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</si>
  <si>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</si>
  <si>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</si>
  <si>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</si>
  <si>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</si>
  <si>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</si>
  <si>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</si>
  <si>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</si>
  <si>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</si>
  <si>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</si>
  <si>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</si>
  <si>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</si>
  <si>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</si>
  <si>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</si>
  <si>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</si>
  <si>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</si>
  <si>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</si>
  <si>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</si>
  <si>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</si>
  <si>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</si>
  <si>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</si>
  <si>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</si>
  <si>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</si>
  <si>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</si>
  <si>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</si>
  <si>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</si>
  <si>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</si>
  <si>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</si>
  <si>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</si>
  <si>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</si>
  <si>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</si>
  <si>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</si>
  <si>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</si>
  <si>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</si>
  <si>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</si>
  <si>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</si>
  <si>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</si>
  <si>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</si>
  <si>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</si>
  <si>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</si>
  <si>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</si>
  <si>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</si>
  <si>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</si>
  <si>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</si>
  <si>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</si>
  <si>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</si>
  <si>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</si>
  <si>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</si>
  <si>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</si>
  <si>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</si>
  <si>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</si>
  <si>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</si>
  <si>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</si>
  <si>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</si>
  <si>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</si>
  <si>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</si>
  <si>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</si>
  <si>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</si>
  <si>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</si>
  <si>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</si>
  <si>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</si>
  <si>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</si>
  <si>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</si>
  <si>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</si>
  <si>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</si>
  <si>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</si>
  <si>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</si>
  <si>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</si>
  <si>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</si>
  <si>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</si>
  <si>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</si>
  <si>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</si>
  <si>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</si>
  <si>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</si>
  <si>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</si>
  <si>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</si>
  <si>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</si>
  <si>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</si>
  <si>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</si>
  <si>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</si>
  <si>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</si>
  <si>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</si>
  <si>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</si>
  <si>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</si>
  <si>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</si>
  <si>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</si>
  <si>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</si>
  <si>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</si>
  <si>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</si>
  <si>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</si>
  <si>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</si>
  <si>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</si>
  <si>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</si>
  <si>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</si>
  <si>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</si>
  <si>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</si>
  <si>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</si>
  <si>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</si>
  <si>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</si>
  <si>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</si>
  <si>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</si>
  <si>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</si>
  <si>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</si>
  <si>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</si>
  <si>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</si>
  <si>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</si>
  <si>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</si>
  <si>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</si>
  <si>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</si>
  <si>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</si>
  <si>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</si>
  <si>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</si>
  <si>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</si>
  <si>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</si>
  <si>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</si>
  <si>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</si>
  <si>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</si>
  <si>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</si>
  <si>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</si>
  <si>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</si>
  <si>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</si>
  <si>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</si>
  <si>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</si>
  <si>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</si>
  <si>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</si>
  <si>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</si>
  <si>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</si>
  <si>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</si>
  <si>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</si>
  <si>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</si>
  <si>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</si>
  <si>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</si>
  <si>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</si>
  <si>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</si>
  <si>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</si>
  <si>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</si>
  <si>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</si>
  <si>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</si>
  <si>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</si>
  <si>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</si>
  <si>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</si>
  <si>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</si>
  <si>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</si>
  <si>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</si>
  <si>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</si>
  <si>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</si>
  <si>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</si>
  <si>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</si>
  <si>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</si>
  <si>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</si>
  <si>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</si>
  <si>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</si>
  <si>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</si>
  <si>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</si>
  <si>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</si>
  <si>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</si>
  <si>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</si>
  <si>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</si>
  <si>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</si>
  <si>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</si>
  <si>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</si>
  <si>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</si>
  <si>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</si>
  <si>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</si>
  <si>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</si>
  <si>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</si>
  <si>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</si>
  <si>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</si>
  <si>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</si>
  <si>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</si>
  <si>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</si>
  <si>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</si>
  <si>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</si>
  <si>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</si>
  <si>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</si>
  <si>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</si>
  <si>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</si>
  <si>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</si>
  <si>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</si>
  <si>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</si>
  <si>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</si>
  <si>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</si>
  <si>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</si>
  <si>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</si>
  <si>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</si>
  <si>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</si>
  <si>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</si>
  <si>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</si>
  <si>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</si>
  <si>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</si>
  <si>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</si>
  <si>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</si>
  <si>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</si>
  <si>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</si>
  <si>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</si>
  <si>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</si>
  <si>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</si>
  <si>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</si>
  <si>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</si>
  <si>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</si>
  <si>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</si>
  <si>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</si>
  <si>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</si>
  <si>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</si>
  <si>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</si>
  <si>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</si>
  <si>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</si>
  <si>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</si>
  <si>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</si>
  <si>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</si>
  <si>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</si>
  <si>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</si>
  <si>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</si>
  <si>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</si>
  <si>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</si>
  <si>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</si>
  <si>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</si>
  <si>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</si>
  <si>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</si>
  <si>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</si>
  <si>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</si>
  <si>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</si>
  <si>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</si>
  <si>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</si>
  <si>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</si>
  <si>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</si>
  <si>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</si>
  <si>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</si>
  <si>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</si>
  <si>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</si>
  <si>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</si>
  <si>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</si>
  <si>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</si>
  <si>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</si>
  <si>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</si>
  <si>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</si>
  <si>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</si>
  <si>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</si>
  <si>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</si>
  <si>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</si>
  <si>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</si>
  <si>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</si>
  <si>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</si>
  <si>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</si>
  <si>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</si>
  <si>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</si>
  <si>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</si>
  <si>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</si>
  <si>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</si>
  <si>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</si>
  <si>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</si>
  <si>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</si>
  <si>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</si>
  <si>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</si>
  <si>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</si>
  <si>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</si>
  <si>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</si>
  <si>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</si>
  <si>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</si>
  <si>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</si>
  <si>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</si>
  <si>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</si>
  <si>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</si>
  <si>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</si>
  <si>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</si>
  <si>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</si>
  <si>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</si>
  <si>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</si>
  <si>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</si>
  <si>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</si>
  <si>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</si>
  <si>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</si>
  <si>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</si>
  <si>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</si>
  <si>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</si>
  <si>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</si>
  <si>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</si>
  <si>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</si>
  <si>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</si>
  <si>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</si>
  <si>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</si>
  <si>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</si>
  <si>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</si>
  <si>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</si>
  <si>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</si>
  <si>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</si>
  <si>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</si>
  <si>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</si>
  <si>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</si>
  <si>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</si>
  <si>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</si>
  <si>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</si>
  <si>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</si>
  <si>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</si>
  <si>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</si>
  <si>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</si>
  <si>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</si>
  <si>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</si>
  <si>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</si>
  <si>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</si>
  <si>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</si>
  <si>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</si>
  <si>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</si>
  <si>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</si>
  <si>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</si>
  <si>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</si>
  <si>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</si>
  <si>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</si>
  <si>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</si>
  <si>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</si>
  <si>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</si>
  <si>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</si>
  <si>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</si>
  <si>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</si>
  <si>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</si>
  <si>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</si>
  <si>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</si>
  <si>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</si>
  <si>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</si>
  <si>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</si>
  <si>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</si>
  <si>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</si>
  <si>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</si>
  <si>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</si>
  <si>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</si>
  <si>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</si>
  <si>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</si>
  <si>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</si>
  <si>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</si>
  <si>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</si>
  <si>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</si>
  <si>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</si>
  <si>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</si>
  <si>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</si>
  <si>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</si>
  <si>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</si>
  <si>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</si>
  <si>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</si>
  <si>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</si>
  <si>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</si>
  <si>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</si>
  <si>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</si>
  <si>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</si>
  <si>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</si>
  <si>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</si>
  <si>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</si>
  <si>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</si>
  <si>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</si>
  <si>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</si>
  <si>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</si>
  <si>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</si>
  <si>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</si>
  <si>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</si>
  <si>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</si>
  <si>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</si>
  <si>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</si>
  <si>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</si>
  <si>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</si>
  <si>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</si>
  <si>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</si>
  <si>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</si>
  <si>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</si>
  <si>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</si>
  <si>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</si>
  <si>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</si>
  <si>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</si>
  <si>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</si>
  <si>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</si>
  <si>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</si>
  <si>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</si>
  <si>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</si>
  <si>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</si>
  <si>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</si>
  <si>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</si>
  <si>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</si>
  <si>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</si>
  <si>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</si>
  <si>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</si>
  <si>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</si>
  <si>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</si>
  <si>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</si>
  <si>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</si>
  <si>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</si>
  <si>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</si>
  <si>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</si>
  <si>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</si>
  <si>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</si>
  <si>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</si>
  <si>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</si>
  <si>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</si>
  <si>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</si>
  <si>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</si>
  <si>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</si>
  <si>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</si>
  <si>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</si>
  <si>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</si>
  <si>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</si>
  <si>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</si>
  <si>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</si>
  <si>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</si>
  <si>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</si>
  <si>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</si>
  <si>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</si>
  <si>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</si>
  <si>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</si>
  <si>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</si>
  <si>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</si>
  <si>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</si>
  <si>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</si>
  <si>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</si>
  <si>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</si>
  <si>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</si>
  <si>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</si>
  <si>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</si>
  <si>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</si>
  <si>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</si>
  <si>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</si>
  <si>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</si>
  <si>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</si>
  <si>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</si>
  <si>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</si>
  <si>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</si>
  <si>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</si>
  <si>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</si>
  <si>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</si>
  <si>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</si>
  <si>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</si>
  <si>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</si>
  <si>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</si>
  <si>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</si>
  <si>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</si>
  <si>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</si>
  <si>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</si>
  <si>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</si>
  <si>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</si>
  <si>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</si>
  <si>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</si>
  <si>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</si>
  <si>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</si>
  <si>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</si>
  <si>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</si>
  <si>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</si>
  <si>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</si>
  <si>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</si>
  <si>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</si>
  <si>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</si>
  <si>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</si>
  <si>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</si>
  <si>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</si>
  <si>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</si>
  <si>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</si>
  <si>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</si>
  <si>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</si>
  <si>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</si>
  <si>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</si>
  <si>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</si>
  <si>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</si>
  <si>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</si>
  <si>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</si>
  <si>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</si>
  <si>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</si>
  <si>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</si>
  <si>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</si>
  <si>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</si>
  <si>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</si>
  <si>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</si>
  <si>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</si>
  <si>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</si>
  <si>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</si>
  <si>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</si>
  <si>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</si>
  <si>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</si>
  <si>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</si>
  <si>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</si>
  <si>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</si>
  <si>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</si>
  <si>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</si>
  <si>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</si>
  <si>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</si>
  <si>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</si>
  <si>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</si>
  <si>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</si>
  <si>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</si>
  <si>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</si>
  <si>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</si>
  <si>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</si>
  <si>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</si>
  <si>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</si>
  <si>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</si>
  <si>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</si>
  <si>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</si>
  <si>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</si>
  <si>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</si>
  <si>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</si>
  <si>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</si>
  <si>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</si>
  <si>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</si>
  <si>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</si>
  <si>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</si>
  <si>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</si>
  <si>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</si>
  <si>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</si>
  <si>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</si>
  <si>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</si>
  <si>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</si>
  <si>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</si>
  <si>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</si>
  <si>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</si>
  <si>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</si>
  <si>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</si>
  <si>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</si>
  <si>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</si>
  <si>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</si>
  <si>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</si>
  <si>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</si>
  <si>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</si>
  <si>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</si>
  <si>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</si>
  <si>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</si>
  <si>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</si>
  <si>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</si>
  <si>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</si>
  <si>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</si>
  <si>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</si>
  <si>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</si>
  <si>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</si>
  <si>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</si>
  <si>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</si>
  <si>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</si>
  <si>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</si>
  <si>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</si>
  <si>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</si>
  <si>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</si>
  <si>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</si>
  <si>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</si>
  <si>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</si>
  <si>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</si>
  <si>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</si>
  <si>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</si>
  <si>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</si>
  <si>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</si>
  <si>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</si>
  <si>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</si>
  <si>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</si>
  <si>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</si>
  <si>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</si>
  <si>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</si>
  <si>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</si>
  <si>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</si>
  <si>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</si>
  <si>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</si>
  <si>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</si>
  <si>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</si>
  <si>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</si>
  <si>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</si>
  <si>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</si>
  <si>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</si>
  <si>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</si>
  <si>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</si>
  <si>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</si>
  <si>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</si>
  <si>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</si>
  <si>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</si>
  <si>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</si>
  <si>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</si>
  <si>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</si>
  <si>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</si>
  <si>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</si>
  <si>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</si>
  <si>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</si>
  <si>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</si>
  <si>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</si>
  <si>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</si>
  <si>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</si>
  <si>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</si>
  <si>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</si>
  <si>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</si>
  <si>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</si>
  <si>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</si>
  <si>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</si>
  <si>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</si>
  <si>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</si>
  <si>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</si>
  <si>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</si>
  <si>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</si>
  <si>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</si>
  <si>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</si>
  <si>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</si>
  <si>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</si>
  <si>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</si>
  <si>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</si>
  <si>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</si>
  <si>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</si>
  <si>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</si>
  <si>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</si>
  <si>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</si>
  <si>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</si>
  <si>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</si>
  <si>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</si>
  <si>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</si>
  <si>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</si>
  <si>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</si>
  <si>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</si>
  <si>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</si>
  <si>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</si>
  <si>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</si>
  <si>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</si>
  <si>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</si>
  <si>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</si>
  <si>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</si>
  <si>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</si>
  <si>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</si>
  <si>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</si>
  <si>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</si>
  <si>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</si>
  <si>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</si>
  <si>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</si>
  <si>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</si>
  <si>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</si>
  <si>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</si>
  <si>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</si>
  <si>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</si>
  <si>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</si>
  <si>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</si>
  <si>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</si>
  <si>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</si>
  <si>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</si>
  <si>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</si>
  <si>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</si>
  <si>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</si>
  <si>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</si>
  <si>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</si>
  <si>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</si>
  <si>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</si>
  <si>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</si>
  <si>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</si>
  <si>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</si>
  <si>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</si>
  <si>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</si>
  <si>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</si>
  <si>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</si>
  <si>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</si>
  <si>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</si>
  <si>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</si>
  <si>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</si>
  <si>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</si>
  <si>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</si>
  <si>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</si>
  <si>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</si>
  <si>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</si>
  <si>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</si>
  <si>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</si>
  <si>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</si>
  <si>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</si>
  <si>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</si>
  <si>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</si>
  <si>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</si>
  <si>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</si>
  <si>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</si>
  <si>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</si>
  <si>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</si>
  <si>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</si>
  <si>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</si>
  <si>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</si>
  <si>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</si>
  <si>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</si>
  <si>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</si>
  <si>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</si>
  <si>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</si>
  <si>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</si>
  <si>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</si>
  <si>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</si>
  <si>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</si>
  <si>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</si>
  <si>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</si>
  <si>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</si>
  <si>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</si>
  <si>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</si>
  <si>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</si>
  <si>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</si>
  <si>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</si>
  <si>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</si>
  <si>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</si>
  <si>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</si>
  <si>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</si>
  <si>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</si>
  <si>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</si>
  <si>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</si>
  <si>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</si>
  <si>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</si>
  <si>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</si>
  <si>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</si>
  <si>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</si>
  <si>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</si>
  <si>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</si>
  <si>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</si>
  <si>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</si>
  <si>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</si>
  <si>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</si>
  <si>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</si>
  <si>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</si>
  <si>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</si>
  <si>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</si>
  <si>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</si>
  <si>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</si>
  <si>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</si>
  <si>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</si>
  <si>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</si>
  <si>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</si>
  <si>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</si>
  <si>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</si>
  <si>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</si>
  <si>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</si>
  <si>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</si>
  <si>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</si>
  <si>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</si>
  <si>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</si>
  <si>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</si>
  <si>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</si>
  <si>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</si>
  <si>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</si>
  <si>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</si>
  <si>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</si>
  <si>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</si>
  <si>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</si>
  <si>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</si>
  <si>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</si>
  <si>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</si>
  <si>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</si>
  <si>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</si>
  <si>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</si>
  <si>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</si>
  <si>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</si>
  <si>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</si>
  <si>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</si>
  <si>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</si>
  <si>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</si>
  <si>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</si>
  <si>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</si>
  <si>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</si>
  <si>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</si>
  <si>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</si>
  <si>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</si>
  <si>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</si>
  <si>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</si>
  <si>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</si>
  <si>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</si>
  <si>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</si>
  <si>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</si>
  <si>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</si>
  <si>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</si>
  <si>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</si>
  <si>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</si>
  <si>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</si>
  <si>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</si>
  <si>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</si>
  <si>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</si>
  <si>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</si>
  <si>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</si>
  <si>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</si>
  <si>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</si>
  <si>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</si>
  <si>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</si>
  <si>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</si>
  <si>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</si>
  <si>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</si>
  <si>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</si>
  <si>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</si>
  <si>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</si>
  <si>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</si>
  <si>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</si>
  <si>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</si>
  <si>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</si>
  <si>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</si>
  <si>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</si>
  <si>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</si>
  <si>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</si>
  <si>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</si>
  <si>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</si>
  <si>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</si>
  <si>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</si>
  <si>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</si>
  <si>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</si>
  <si>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</si>
  <si>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</si>
  <si>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</si>
  <si>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</si>
  <si>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</si>
  <si>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</si>
  <si>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</si>
  <si>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</si>
  <si>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</si>
  <si>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</si>
  <si>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</si>
  <si>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</si>
  <si>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</si>
  <si>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</si>
  <si>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</si>
  <si>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</si>
  <si>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</si>
  <si>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</si>
  <si>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</si>
  <si>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</si>
  <si>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</si>
  <si>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</si>
  <si>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</si>
  <si>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</si>
  <si>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</si>
  <si>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</si>
  <si>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</si>
  <si>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</si>
  <si>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</si>
  <si>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</si>
  <si>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</si>
  <si>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</si>
  <si>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</si>
  <si>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</si>
  <si>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</si>
  <si>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</si>
  <si>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</si>
  <si>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</si>
  <si>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</si>
  <si>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</si>
  <si>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</si>
  <si>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</si>
  <si>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</si>
  <si>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</si>
  <si>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</si>
  <si>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</si>
  <si>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</si>
  <si>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</si>
  <si>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</si>
  <si>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</si>
  <si>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</si>
  <si>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</si>
  <si>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</si>
  <si>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</si>
  <si>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</si>
  <si>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</si>
  <si>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</si>
  <si>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</si>
  <si>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</si>
  <si>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</si>
  <si>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</si>
  <si>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</si>
  <si>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</si>
  <si>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</si>
  <si>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</si>
  <si>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</si>
  <si>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</si>
  <si>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</si>
  <si>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</si>
  <si>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</si>
  <si>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</si>
  <si>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</si>
  <si>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</si>
  <si>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</si>
  <si>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</si>
  <si>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</si>
  <si>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</si>
  <si>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</si>
  <si>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</si>
  <si>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</si>
  <si>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</si>
  <si>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</si>
  <si>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</si>
  <si>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</si>
  <si>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</si>
  <si>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</si>
  <si>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</si>
  <si>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</si>
  <si>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</si>
  <si>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</si>
  <si>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</si>
  <si>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</si>
  <si>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</si>
  <si>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</si>
  <si>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</si>
  <si>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</si>
  <si>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</si>
  <si>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</si>
  <si>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</si>
  <si>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</si>
  <si>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</si>
  <si>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</si>
  <si>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</si>
  <si>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</si>
  <si>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</si>
  <si>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</si>
  <si>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</si>
  <si>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</si>
  <si>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</si>
  <si>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</si>
  <si>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</si>
  <si>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</si>
  <si>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</si>
  <si>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</si>
  <si>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</si>
  <si>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</si>
  <si>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</si>
  <si>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</si>
  <si>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</si>
  <si>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</si>
  <si>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</si>
  <si>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</si>
  <si>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</si>
  <si>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</si>
  <si>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</si>
  <si>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</si>
  <si>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</si>
  <si>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</si>
  <si>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</si>
  <si>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</si>
  <si>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</si>
  <si>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</si>
  <si>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</si>
  <si>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</si>
  <si>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</si>
  <si>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</si>
  <si>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</si>
  <si>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</si>
  <si>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</si>
  <si>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</si>
  <si>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</si>
  <si>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</si>
  <si>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</si>
  <si>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</si>
  <si>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</si>
  <si>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</si>
  <si>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</si>
  <si>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</si>
  <si>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</si>
  <si>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</si>
  <si>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</si>
  <si>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</si>
  <si>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</si>
  <si>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</si>
  <si>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</si>
  <si>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</si>
  <si>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</si>
  <si>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</si>
  <si>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</si>
  <si>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</si>
  <si>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</si>
  <si>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</si>
  <si>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</si>
  <si>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</si>
  <si>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</si>
  <si>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</si>
  <si>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</si>
  <si>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</si>
  <si>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</si>
  <si>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</si>
  <si>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</si>
  <si>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</si>
  <si>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</si>
  <si>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</si>
  <si>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</si>
  <si>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</si>
  <si>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</si>
  <si>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</si>
  <si>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</si>
  <si>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</si>
  <si>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</si>
  <si>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</si>
  <si>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</si>
  <si>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</si>
  <si>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</si>
  <si>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</si>
  <si>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</si>
  <si>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</si>
  <si>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</si>
  <si>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</si>
  <si>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</si>
  <si>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</si>
  <si>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</si>
  <si>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</si>
  <si>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</si>
  <si>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</si>
  <si>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</si>
  <si>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</si>
  <si>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</si>
  <si>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</si>
  <si>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</si>
  <si>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</si>
  <si>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</si>
  <si>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</si>
  <si>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</si>
  <si>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</si>
  <si>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</si>
  <si>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</si>
  <si>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</si>
  <si>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</si>
  <si>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</si>
  <si>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</si>
  <si>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</si>
  <si>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</si>
  <si>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</si>
  <si>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</si>
  <si>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</si>
  <si>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</si>
  <si>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</si>
  <si>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</si>
  <si>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</si>
  <si>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</si>
  <si>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</si>
  <si>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</si>
  <si>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</si>
  <si>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</si>
  <si>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</si>
  <si>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</si>
  <si>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</si>
  <si>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</si>
  <si>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</si>
  <si>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</si>
  <si>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</si>
  <si>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</si>
  <si>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</si>
  <si>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</si>
  <si>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</si>
  <si>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</si>
  <si>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</si>
  <si>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</si>
  <si>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</si>
  <si>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</si>
  <si>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</si>
  <si>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</si>
  <si>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</si>
  <si>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</si>
  <si>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</si>
  <si>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</si>
  <si>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</si>
  <si>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</si>
  <si>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</si>
  <si>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</si>
  <si>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</si>
  <si>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</si>
  <si>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</si>
  <si>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</si>
  <si>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</si>
  <si>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</si>
  <si>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</si>
  <si>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</si>
  <si>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</si>
  <si>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</si>
  <si>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</si>
  <si>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</si>
  <si>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</si>
  <si>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</si>
  <si>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</si>
  <si>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</si>
  <si>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</si>
  <si>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</si>
  <si>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</si>
  <si>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</si>
  <si>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</si>
  <si>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</si>
  <si>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</si>
  <si>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</si>
  <si>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</si>
  <si>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</si>
  <si>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</si>
  <si>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</si>
  <si>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</si>
  <si>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</si>
  <si>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</si>
  <si>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</si>
  <si>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</si>
  <si>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</si>
  <si>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</si>
  <si>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</si>
  <si>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</si>
  <si>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</si>
  <si>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</si>
  <si>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</si>
  <si>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</si>
  <si>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</si>
  <si>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</si>
  <si>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</si>
  <si>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</si>
  <si>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</si>
  <si>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</si>
  <si>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</si>
  <si>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</si>
  <si>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</si>
  <si>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</si>
  <si>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</si>
  <si>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</si>
  <si>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</si>
  <si>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</si>
  <si>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</si>
  <si>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</si>
  <si>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</si>
  <si>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</si>
  <si>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</si>
  <si>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</si>
  <si>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</si>
  <si>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</si>
  <si>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</si>
  <si>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</si>
  <si>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</si>
  <si>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</si>
  <si>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</si>
  <si>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</si>
  <si>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</si>
  <si>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</si>
  <si>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</si>
  <si>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</si>
  <si>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</si>
  <si>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</si>
  <si>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</si>
  <si>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</si>
  <si>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</si>
  <si>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</si>
  <si>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</si>
  <si>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</si>
  <si>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</si>
  <si>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</si>
  <si>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</si>
  <si>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</si>
  <si>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</si>
  <si>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</si>
  <si>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</si>
  <si>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</si>
  <si>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</si>
  <si>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</si>
  <si>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</si>
  <si>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</si>
  <si>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</si>
  <si>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</si>
  <si>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</si>
  <si>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</si>
  <si>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</si>
  <si>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</si>
  <si>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</si>
  <si>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</si>
  <si>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</si>
  <si>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</si>
  <si>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</si>
  <si>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</si>
  <si>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</si>
  <si>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</si>
  <si>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</si>
  <si>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</si>
  <si>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</si>
  <si>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</si>
  <si>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</si>
  <si>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</si>
  <si>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</si>
  <si>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</si>
  <si>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</si>
  <si>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</si>
  <si>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</si>
  <si>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</si>
  <si>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</si>
  <si>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</si>
  <si>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</si>
  <si>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</si>
  <si>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</si>
  <si>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</si>
  <si>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</si>
  <si>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</si>
  <si>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</si>
  <si>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</si>
  <si>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</si>
  <si>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</si>
  <si>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</si>
  <si>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</si>
  <si>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</si>
  <si>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</si>
  <si>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</si>
  <si>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</si>
  <si>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</si>
  <si>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</si>
  <si>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</si>
  <si>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</si>
  <si>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</si>
  <si>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</si>
  <si>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</si>
  <si>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</si>
  <si>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</si>
  <si>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</si>
  <si>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</si>
  <si>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</si>
  <si>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</si>
  <si>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</si>
  <si>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</si>
  <si>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</si>
  <si>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</si>
  <si>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</si>
  <si>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</si>
  <si>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</si>
  <si>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</si>
  <si>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</si>
  <si>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</si>
  <si>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</si>
  <si>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</si>
  <si>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</si>
  <si>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</si>
  <si>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</si>
  <si>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</si>
  <si>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</si>
  <si>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</si>
  <si>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</si>
  <si>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</si>
  <si>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</si>
  <si>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</si>
  <si>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</si>
  <si>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</si>
  <si>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</si>
  <si>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</si>
  <si>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</si>
  <si>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</si>
  <si>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</si>
  <si>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</si>
  <si>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</si>
  <si>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</si>
  <si>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</si>
  <si>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</si>
  <si>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</si>
  <si>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</si>
  <si>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</si>
  <si>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</si>
  <si>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</si>
  <si>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</si>
  <si>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</si>
  <si>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</si>
  <si>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</si>
  <si>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</si>
  <si>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</si>
  <si>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</si>
  <si>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</si>
  <si>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</si>
  <si>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</si>
  <si>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</si>
  <si>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</si>
  <si>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</si>
  <si>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</si>
  <si>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</si>
  <si>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</si>
  <si>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</si>
  <si>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</si>
  <si>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</si>
  <si>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</si>
  <si>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</si>
  <si>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</si>
  <si>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</si>
  <si>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</si>
  <si>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</si>
  <si>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</si>
  <si>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</si>
  <si>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</si>
  <si>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</si>
  <si>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</si>
  <si>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</si>
  <si>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</si>
  <si>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</si>
  <si>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</si>
  <si>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</si>
  <si>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</si>
  <si>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</si>
  <si>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</si>
  <si>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</si>
  <si>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</si>
  <si>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</si>
  <si>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</si>
  <si>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</si>
  <si>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</si>
  <si>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</si>
  <si>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</si>
  <si>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</si>
  <si>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</si>
  <si>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</si>
  <si>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</si>
  <si>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</si>
  <si>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</si>
  <si>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</si>
  <si>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</si>
  <si>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</si>
  <si>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</si>
  <si>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</si>
  <si>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</si>
  <si>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</si>
  <si>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</si>
  <si>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</si>
  <si>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</si>
  <si>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</si>
  <si>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</si>
  <si>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</si>
  <si>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</si>
  <si>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</si>
  <si>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</si>
  <si>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</si>
  <si>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</si>
  <si>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</si>
  <si>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</si>
  <si>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</si>
  <si>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</si>
  <si>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</si>
  <si>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</si>
  <si>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</si>
  <si>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</si>
  <si>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</si>
  <si>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</si>
  <si>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</si>
  <si>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</si>
  <si>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</si>
  <si>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</si>
  <si>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</si>
  <si>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</si>
  <si>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</si>
  <si>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</si>
  <si>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</si>
  <si>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</si>
  <si>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</si>
  <si>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</si>
  <si>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</si>
  <si>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</si>
  <si>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</si>
  <si>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</si>
  <si>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</si>
  <si>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</si>
  <si>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</si>
  <si>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</si>
  <si>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</si>
  <si>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</si>
  <si>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</si>
  <si>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</si>
  <si>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</si>
  <si>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</si>
  <si>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</si>
  <si>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</si>
  <si>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</si>
  <si>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</si>
  <si>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</si>
  <si>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</si>
  <si>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</si>
  <si>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</si>
  <si>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</si>
  <si>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</si>
  <si>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</si>
  <si>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</si>
  <si>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</si>
  <si>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</si>
  <si>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</si>
  <si>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</si>
  <si>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</si>
  <si>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</si>
  <si>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</si>
  <si>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</si>
  <si>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</si>
  <si>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</si>
  <si>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</si>
  <si>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</si>
  <si>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</si>
  <si>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</si>
  <si>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</si>
  <si>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</si>
  <si>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</si>
  <si>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</si>
  <si>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</si>
  <si>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</si>
  <si>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</si>
  <si>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</si>
  <si>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</si>
  <si>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</si>
  <si>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</si>
  <si>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</si>
  <si>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</si>
  <si>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</si>
  <si>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</si>
  <si>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</si>
  <si>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</si>
  <si>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</si>
  <si>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</si>
  <si>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</si>
  <si>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</si>
  <si>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</si>
  <si>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</si>
  <si>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</si>
  <si>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</si>
  <si>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</si>
  <si>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</si>
  <si>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</si>
  <si>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</si>
  <si>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</si>
  <si>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</si>
  <si>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</si>
  <si>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</si>
  <si>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</si>
  <si>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</si>
  <si>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</si>
  <si>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</si>
  <si>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</si>
  <si>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</si>
  <si>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</si>
  <si>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</si>
  <si>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</si>
  <si>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</si>
  <si>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</si>
  <si>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</si>
  <si>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</si>
  <si>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</si>
  <si>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</si>
  <si>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</si>
  <si>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</si>
  <si>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</si>
  <si>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</si>
  <si>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</si>
  <si>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</si>
  <si>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</si>
  <si>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</si>
  <si>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</si>
  <si>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</si>
  <si>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</si>
  <si>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</si>
  <si>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</si>
  <si>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</si>
  <si>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</si>
  <si>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</si>
  <si>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</si>
  <si>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</si>
  <si>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</si>
  <si>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</si>
  <si>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</si>
  <si>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</si>
  <si>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</si>
  <si>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</si>
  <si>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</si>
  <si>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</si>
  <si>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</si>
  <si>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</si>
  <si>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</si>
  <si>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</si>
  <si>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</si>
  <si>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</si>
  <si>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</si>
  <si>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</si>
  <si>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</si>
  <si>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</si>
  <si>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</si>
  <si>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</si>
  <si>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</si>
  <si>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</si>
  <si>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</si>
  <si>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</si>
  <si>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</si>
  <si>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</si>
  <si>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</si>
  <si>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</si>
  <si>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</si>
  <si>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</si>
  <si>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</si>
  <si>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</si>
  <si>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</si>
  <si>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</si>
  <si>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</si>
  <si>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</si>
  <si>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</si>
  <si>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</si>
  <si>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</si>
  <si>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</si>
  <si>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</si>
  <si>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</si>
  <si>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</si>
  <si>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</si>
  <si>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</si>
  <si>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</si>
  <si>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</si>
  <si>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</si>
  <si>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</si>
  <si>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</si>
  <si>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</si>
  <si>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</si>
  <si>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</si>
  <si>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</si>
  <si>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</si>
  <si>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</si>
  <si>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</si>
  <si>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</si>
  <si>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</si>
  <si>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</si>
  <si>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</si>
  <si>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</si>
  <si>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</si>
  <si>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</si>
  <si>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</si>
  <si>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</si>
  <si>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</si>
  <si>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</si>
  <si>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</si>
  <si>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</si>
  <si>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</si>
  <si>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</si>
  <si>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</si>
  <si>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</si>
  <si>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</si>
  <si>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</si>
  <si>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</si>
  <si>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</si>
  <si>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</si>
  <si>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</si>
  <si>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</si>
  <si>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</si>
  <si>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</si>
  <si>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</si>
  <si>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</si>
  <si>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</si>
  <si>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</si>
  <si>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</si>
  <si>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</si>
  <si>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</si>
  <si>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</si>
  <si>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</si>
  <si>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</si>
  <si>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</si>
  <si>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</si>
  <si>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</si>
  <si>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</si>
  <si>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</si>
  <si>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</si>
  <si>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</si>
  <si>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</si>
  <si>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</si>
  <si>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</si>
  <si>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</si>
  <si>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</si>
  <si>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</si>
  <si>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</si>
  <si>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</si>
  <si>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</si>
  <si>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</si>
  <si>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</si>
  <si>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</si>
  <si>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</si>
  <si>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</si>
  <si>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</si>
  <si>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</si>
  <si>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</si>
  <si>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</si>
  <si>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</si>
  <si>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</si>
  <si>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</si>
  <si>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</si>
  <si>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</si>
  <si>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</si>
  <si>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</si>
  <si>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</si>
  <si>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</si>
  <si>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</si>
  <si>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</si>
  <si>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</si>
  <si>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</si>
  <si>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</si>
  <si>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</si>
  <si>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</si>
  <si>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</si>
  <si>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</si>
  <si>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</si>
  <si>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</si>
  <si>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</si>
  <si>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</si>
  <si>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</si>
  <si>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</si>
  <si>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</si>
  <si>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</si>
  <si>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</si>
  <si>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</si>
  <si>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</si>
  <si>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</si>
  <si>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</si>
  <si>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</si>
  <si>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</si>
  <si>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</si>
  <si>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</si>
  <si>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</si>
  <si>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</si>
  <si>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</si>
  <si>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</si>
  <si>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</si>
  <si>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</si>
  <si>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</si>
  <si>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</si>
  <si>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</si>
  <si>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</si>
  <si>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</si>
  <si>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</si>
  <si>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</si>
  <si>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</si>
  <si>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</si>
  <si>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</si>
  <si>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</si>
  <si>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</si>
  <si>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</si>
  <si>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</si>
  <si>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</si>
  <si>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</si>
  <si>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</si>
  <si>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</si>
  <si>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</si>
  <si>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</si>
  <si>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</si>
  <si>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</si>
  <si>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</si>
  <si>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</si>
  <si>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</si>
  <si>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</si>
  <si>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</si>
  <si>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</si>
  <si>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</si>
  <si>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</si>
  <si>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</si>
  <si>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</si>
  <si>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</si>
  <si>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</si>
  <si>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</si>
  <si>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</si>
  <si>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</si>
  <si>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</si>
  <si>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</si>
  <si>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</si>
  <si>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</si>
  <si>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</si>
  <si>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</si>
  <si>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</si>
  <si>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</si>
  <si>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</si>
  <si>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</si>
  <si>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</si>
  <si>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</si>
  <si>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</si>
  <si>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</si>
  <si>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</si>
  <si>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</si>
  <si>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</si>
  <si>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</si>
  <si>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</si>
  <si>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</si>
  <si>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</si>
  <si>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</si>
  <si>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</si>
  <si>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</si>
  <si>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</si>
  <si>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</si>
  <si>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</si>
  <si>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</si>
  <si>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</si>
  <si>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</si>
  <si>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</si>
  <si>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</si>
  <si>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</si>
  <si>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</si>
  <si>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</si>
  <si>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</si>
  <si>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</si>
  <si>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</si>
  <si>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</si>
  <si>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</si>
  <si>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</si>
  <si>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</si>
  <si>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</si>
  <si>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</si>
  <si>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</si>
  <si>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</si>
  <si>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</si>
  <si>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</si>
  <si>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</si>
  <si>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</si>
  <si>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</si>
  <si>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</si>
  <si>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</si>
  <si>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</si>
  <si>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</si>
  <si>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</si>
  <si>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</si>
  <si>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</si>
  <si>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</si>
  <si>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</si>
  <si>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</si>
  <si>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</si>
  <si>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</si>
  <si>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</si>
  <si>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</si>
  <si>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</si>
  <si>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</si>
  <si>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</si>
  <si>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</si>
  <si>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</si>
  <si>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</si>
  <si>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</si>
  <si>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</si>
  <si>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</si>
  <si>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</si>
  <si>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</si>
  <si>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</si>
  <si>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</si>
  <si>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</si>
  <si>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</si>
  <si>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</si>
  <si>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</si>
  <si>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</si>
  <si>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</si>
  <si>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</si>
  <si>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</si>
  <si>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</si>
  <si>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</si>
  <si>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</si>
  <si>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</si>
  <si>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</si>
  <si>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</si>
  <si>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</si>
  <si>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</si>
  <si>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</si>
  <si>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</si>
  <si>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</si>
  <si>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</si>
  <si>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</si>
  <si>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</si>
  <si>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</si>
  <si>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</si>
  <si>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</si>
  <si>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</si>
  <si>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</si>
  <si>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</si>
  <si>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</si>
  <si>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</si>
  <si>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</si>
  <si>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</si>
  <si>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</si>
  <si>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</si>
  <si>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</si>
  <si>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</si>
  <si>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</si>
  <si>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</si>
  <si>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</si>
  <si>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</si>
  <si>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</si>
  <si>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</si>
  <si>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</si>
  <si>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</si>
  <si>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</si>
  <si>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</si>
  <si>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</si>
  <si>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</si>
  <si>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</si>
  <si>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</si>
  <si>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</si>
  <si>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</si>
  <si>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</si>
  <si>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</si>
  <si>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</si>
  <si>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</si>
  <si>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</si>
  <si>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</si>
  <si>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</si>
  <si>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</si>
  <si>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</si>
  <si>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</si>
  <si>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</si>
  <si>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</si>
  <si>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</si>
  <si>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</si>
  <si>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</si>
  <si>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</si>
  <si>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</si>
  <si>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</si>
  <si>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</si>
  <si>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</si>
  <si>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</si>
  <si>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</si>
  <si>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</si>
  <si>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</si>
  <si>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</si>
  <si>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</si>
  <si>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</si>
  <si>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</si>
  <si>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</si>
  <si>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</si>
  <si>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</si>
  <si>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</si>
  <si>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</si>
  <si>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</si>
  <si>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</si>
  <si>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</si>
  <si>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</si>
  <si>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</si>
  <si>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</si>
  <si>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</si>
  <si>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</si>
  <si>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</si>
  <si>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</si>
  <si>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</si>
  <si>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</si>
  <si>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</si>
  <si>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</si>
  <si>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</si>
  <si>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</si>
  <si>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</si>
  <si>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</si>
  <si>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</si>
  <si>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</si>
  <si>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</si>
  <si>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</si>
  <si>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</si>
  <si>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</si>
  <si>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</si>
  <si>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</si>
  <si>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</si>
  <si>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</si>
  <si>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</si>
  <si>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</si>
  <si>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</si>
  <si>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</si>
  <si>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</si>
  <si>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</si>
  <si>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</si>
  <si>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</si>
  <si>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</si>
  <si>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</si>
  <si>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</si>
  <si>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</si>
  <si>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</si>
  <si>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</si>
  <si>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</si>
  <si>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</si>
  <si>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</si>
  <si>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</si>
  <si>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</si>
  <si>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</si>
  <si>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</si>
  <si>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</si>
  <si>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</si>
  <si>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</si>
  <si>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</si>
  <si>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</si>
  <si>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</si>
  <si>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</si>
  <si>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</si>
  <si>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</si>
  <si>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</si>
  <si>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</si>
  <si>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</si>
  <si>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</si>
  <si>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</si>
  <si>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</si>
  <si>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</si>
  <si>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</si>
  <si>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</si>
  <si>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</si>
  <si>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</si>
  <si>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</si>
  <si>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</si>
  <si>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</si>
  <si>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</si>
  <si>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</si>
  <si>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</si>
  <si>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</si>
  <si>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</si>
  <si>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</si>
  <si>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</si>
  <si>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</si>
  <si>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</si>
  <si>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</si>
  <si>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</si>
  <si>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</si>
  <si>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</si>
  <si>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</si>
  <si>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</si>
  <si>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</si>
  <si>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</si>
  <si>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</si>
  <si>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</si>
  <si>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</si>
  <si>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</si>
  <si>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</si>
  <si>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</si>
  <si>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</si>
  <si>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</si>
  <si>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</si>
  <si>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</si>
  <si>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</si>
  <si>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</si>
  <si>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</si>
  <si>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</si>
  <si>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</si>
  <si>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</si>
  <si>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</si>
  <si>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</si>
  <si>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</si>
  <si>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</si>
  <si>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</si>
  <si>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</si>
  <si>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</si>
  <si>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</si>
  <si>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</si>
  <si>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</si>
  <si>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</si>
  <si>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</si>
  <si>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</si>
  <si>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</si>
  <si>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</si>
  <si>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</si>
  <si>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</si>
  <si>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</si>
  <si>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</si>
  <si>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</si>
  <si>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</si>
  <si>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</si>
  <si>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</si>
  <si>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</si>
  <si>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</si>
  <si>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</si>
  <si>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</si>
  <si>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</si>
  <si>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</si>
  <si>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</si>
  <si>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</si>
  <si>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</si>
  <si>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</si>
  <si>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</si>
  <si>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</si>
  <si>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</si>
  <si>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</si>
  <si>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</si>
  <si>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</si>
  <si>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</si>
  <si>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</si>
  <si>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</si>
  <si>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</si>
  <si>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</si>
  <si>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</si>
  <si>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</si>
  <si>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</si>
  <si>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</si>
  <si>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</si>
  <si>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</si>
  <si>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</si>
  <si>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</si>
  <si>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</si>
  <si>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</si>
  <si>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</si>
  <si>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</si>
  <si>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</si>
  <si>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</si>
  <si>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</si>
  <si>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</si>
  <si>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</si>
  <si>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</si>
  <si>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</si>
  <si>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</si>
  <si>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</si>
  <si>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</si>
  <si>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</si>
  <si>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</si>
  <si>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</si>
  <si>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</si>
  <si>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</si>
  <si>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</si>
  <si>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</si>
  <si>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</si>
  <si>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</si>
  <si>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</si>
  <si>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</si>
  <si>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</si>
  <si>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</si>
  <si>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</si>
  <si>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</si>
  <si>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</si>
  <si>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</si>
  <si>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</si>
  <si>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</si>
  <si>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</si>
  <si>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</si>
  <si>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</si>
  <si>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</si>
  <si>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</si>
  <si>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</si>
  <si>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</si>
  <si>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</si>
  <si>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</si>
  <si>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</si>
  <si>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</si>
  <si>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</si>
  <si>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</si>
  <si>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</si>
  <si>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</si>
  <si>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</si>
  <si>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</si>
  <si>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</si>
  <si>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</si>
  <si>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</si>
  <si>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</si>
  <si>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</si>
  <si>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</si>
  <si>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</si>
  <si>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</si>
  <si>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</si>
  <si>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</si>
  <si>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</si>
  <si>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</si>
  <si>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</si>
  <si>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</si>
  <si>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</si>
  <si>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</si>
  <si>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</si>
  <si>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</si>
  <si>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</si>
  <si>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</si>
  <si>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</si>
  <si>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</si>
  <si>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</si>
  <si>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</si>
  <si>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</si>
  <si>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</si>
  <si>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</si>
  <si>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</si>
  <si>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</si>
  <si>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</si>
  <si>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</si>
  <si>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</si>
  <si>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</si>
  <si>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</si>
  <si>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</si>
  <si>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</si>
  <si>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</si>
  <si>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</si>
  <si>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</si>
  <si>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</si>
  <si>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</si>
  <si>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</si>
  <si>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</si>
  <si>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</si>
  <si>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</si>
  <si>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</si>
  <si>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</si>
  <si>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</si>
  <si>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</si>
  <si>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</si>
  <si>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</si>
  <si>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</si>
  <si>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</si>
  <si>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</si>
  <si>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</si>
  <si>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</si>
  <si>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</si>
  <si>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</si>
  <si>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</si>
  <si>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</si>
  <si>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</si>
  <si>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</si>
  <si>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</si>
  <si>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</si>
  <si>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</si>
  <si>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</si>
  <si>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</si>
  <si>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</si>
  <si>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</si>
  <si>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</si>
  <si>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</si>
  <si>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</si>
  <si>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</si>
  <si>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</si>
  <si>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</si>
  <si>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</si>
  <si>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</si>
  <si>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</si>
  <si>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</si>
  <si>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</si>
  <si>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</si>
  <si>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</si>
  <si>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</si>
  <si>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</si>
  <si>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</si>
  <si>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</si>
  <si>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</si>
  <si>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</si>
  <si>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</si>
  <si>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</si>
  <si>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</si>
  <si>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</si>
  <si>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</si>
  <si>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</si>
  <si>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</si>
  <si>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</si>
  <si>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</si>
  <si>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</si>
  <si>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</si>
  <si>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</si>
  <si>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</si>
  <si>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</si>
  <si>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</si>
  <si>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</si>
  <si>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</si>
  <si>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</si>
  <si>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</si>
  <si>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</si>
  <si>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</si>
  <si>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</si>
  <si>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</si>
  <si>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</si>
  <si>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</si>
  <si>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</si>
  <si>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</si>
  <si>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</si>
  <si>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</si>
  <si>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</si>
  <si>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</si>
  <si>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</si>
  <si>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</si>
  <si>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</si>
  <si>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</si>
  <si>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</si>
  <si>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</si>
  <si>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</si>
  <si>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</si>
  <si>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</si>
  <si>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</si>
  <si>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</si>
  <si>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</si>
  <si>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</si>
  <si>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</si>
  <si>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</si>
  <si>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</si>
  <si>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</si>
  <si>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</si>
  <si>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</si>
  <si>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</si>
  <si>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</si>
  <si>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</si>
  <si>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</si>
  <si>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</si>
  <si>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</si>
  <si>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</si>
  <si>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</si>
  <si>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</si>
  <si>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</si>
  <si>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</si>
  <si>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</si>
  <si>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</si>
  <si>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</si>
  <si>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</si>
  <si>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</si>
  <si>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</si>
  <si>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</si>
  <si>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</si>
  <si>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</si>
  <si>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</si>
  <si>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</si>
  <si>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</si>
  <si>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</si>
  <si>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</si>
  <si>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</si>
  <si>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</si>
  <si>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</si>
  <si>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</si>
  <si>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</si>
  <si>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</si>
  <si>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</si>
  <si>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</si>
  <si>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</si>
  <si>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</si>
  <si>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</si>
  <si>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</si>
  <si>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</si>
  <si>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</si>
  <si>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</si>
  <si>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</si>
  <si>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</si>
  <si>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</si>
  <si>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</si>
  <si>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</si>
  <si>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</si>
  <si>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</si>
  <si>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</si>
  <si>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</si>
  <si>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</si>
  <si>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</si>
  <si>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</si>
  <si>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</si>
  <si>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</si>
  <si>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</si>
  <si>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</si>
  <si>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</si>
  <si>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</si>
  <si>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</si>
  <si>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</si>
  <si>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</si>
  <si>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</si>
  <si>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</si>
  <si>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</si>
  <si>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</si>
  <si>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</si>
  <si>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</si>
  <si>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</si>
  <si>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</si>
  <si>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</si>
  <si>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</si>
  <si>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</si>
  <si>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</si>
  <si>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</si>
  <si>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</si>
  <si>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</si>
  <si>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</si>
  <si>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</si>
  <si>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</si>
  <si>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</si>
  <si>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</si>
  <si>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</si>
  <si>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</si>
  <si>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</si>
  <si>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</si>
  <si>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</si>
  <si>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</si>
  <si>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</si>
  <si>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</si>
  <si>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</si>
  <si>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</si>
  <si>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</si>
  <si>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</si>
  <si>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</si>
  <si>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</si>
  <si>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</si>
  <si>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</si>
  <si>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</si>
  <si>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</si>
  <si>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</si>
  <si>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</si>
  <si>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</si>
  <si>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</si>
  <si>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</si>
  <si>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</si>
  <si>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</si>
  <si>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</si>
  <si>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</si>
  <si>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</si>
  <si>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</si>
  <si>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</si>
  <si>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</si>
  <si>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</si>
  <si>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</si>
  <si>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</si>
  <si>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</si>
  <si>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</si>
  <si>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</si>
  <si>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</si>
  <si>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</si>
  <si>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</si>
  <si>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</si>
  <si>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</si>
  <si>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</si>
  <si>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</si>
  <si>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</si>
  <si>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</si>
  <si>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</si>
  <si>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</si>
  <si>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</si>
  <si>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</si>
  <si>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</si>
  <si>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</si>
  <si>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</si>
  <si>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</si>
  <si>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</si>
  <si>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</si>
  <si>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</si>
  <si>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</si>
  <si>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</si>
  <si>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</si>
  <si>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</si>
  <si>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</si>
  <si>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</si>
  <si>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</si>
  <si>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</si>
  <si>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</si>
  <si>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</si>
  <si>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</si>
  <si>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</si>
  <si>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</si>
  <si>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</si>
  <si>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</si>
  <si>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</si>
  <si>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</si>
  <si>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</si>
  <si>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</si>
  <si>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</si>
  <si>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</si>
  <si>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</si>
  <si>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</si>
  <si>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</si>
  <si>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</si>
  <si>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</si>
  <si>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</si>
  <si>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</si>
  <si>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</si>
  <si>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</si>
  <si>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</si>
  <si>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</si>
  <si>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</si>
  <si>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</si>
  <si>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</si>
  <si>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</si>
  <si>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</si>
  <si>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</si>
  <si>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</si>
  <si>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</si>
  <si>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</si>
  <si>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</si>
  <si>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</si>
  <si>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</si>
  <si>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</si>
  <si>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</si>
  <si>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</si>
  <si>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</si>
  <si>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</si>
  <si>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</si>
  <si>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</si>
  <si>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</si>
  <si>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</si>
  <si>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</si>
  <si>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</si>
  <si>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</si>
  <si>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</si>
  <si>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</si>
  <si>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</si>
  <si>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</si>
  <si>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</si>
  <si>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</si>
  <si>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</si>
  <si>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</si>
  <si>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</si>
  <si>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</si>
  <si>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</si>
  <si>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</si>
  <si>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</si>
  <si>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</si>
  <si>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</si>
  <si>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</si>
  <si>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</si>
  <si>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</si>
  <si>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</si>
  <si>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</si>
  <si>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</si>
  <si>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</si>
  <si>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</si>
  <si>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</si>
  <si>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</si>
  <si>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</si>
  <si>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</si>
  <si>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</si>
  <si>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</si>
  <si>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</si>
  <si>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</si>
  <si>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</si>
  <si>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</si>
  <si>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</si>
  <si>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</si>
  <si>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</si>
  <si>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</si>
  <si>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</si>
  <si>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</si>
  <si>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</si>
  <si>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</si>
  <si>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</si>
  <si>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</si>
  <si>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</si>
  <si>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</si>
  <si>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</si>
  <si>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</si>
  <si>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</si>
  <si>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</si>
  <si>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</si>
  <si>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</si>
  <si>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</si>
  <si>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</si>
  <si>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</si>
  <si>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</si>
  <si>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</si>
  <si>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</si>
  <si>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</si>
  <si>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</si>
  <si>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</si>
  <si>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</si>
  <si>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</si>
  <si>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</si>
  <si>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</si>
  <si>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</si>
  <si>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</si>
  <si>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</si>
  <si>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</si>
  <si>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</si>
  <si>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</si>
  <si>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</si>
  <si>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</si>
  <si>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</si>
  <si>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</si>
  <si>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</si>
  <si>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</si>
  <si>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</si>
  <si>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</si>
  <si>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</si>
  <si>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</si>
  <si>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</si>
  <si>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</si>
  <si>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</si>
  <si>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</si>
  <si>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</si>
  <si>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</si>
  <si>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</si>
  <si>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</si>
  <si>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</si>
  <si>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</si>
  <si>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</si>
  <si>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</si>
  <si>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</si>
  <si>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</si>
  <si>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</si>
  <si>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</si>
  <si>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</si>
  <si>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</si>
  <si>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</si>
  <si>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</si>
  <si>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</si>
  <si>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</si>
  <si>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</si>
  <si>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</si>
  <si>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</si>
  <si>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</si>
  <si>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</si>
  <si>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</si>
  <si>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</si>
  <si>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</si>
  <si>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</si>
  <si>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</si>
  <si>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</si>
  <si>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</si>
  <si>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</si>
  <si>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</si>
  <si>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</si>
  <si>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</si>
  <si>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</si>
  <si>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</si>
  <si>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</si>
  <si>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</si>
  <si>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</si>
  <si>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</si>
  <si>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</si>
  <si>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</si>
  <si>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</si>
  <si>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</si>
  <si>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</si>
  <si>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</si>
  <si>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</si>
  <si>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</si>
  <si>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</si>
  <si>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</si>
  <si>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</si>
  <si>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</si>
  <si>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</si>
  <si>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</si>
  <si>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</si>
  <si>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</si>
  <si>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</si>
  <si>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</si>
  <si>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</si>
  <si>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</si>
  <si>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</si>
  <si>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</si>
  <si>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</si>
  <si>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</si>
  <si>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</si>
  <si>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</si>
  <si>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</si>
  <si>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</si>
  <si>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</si>
  <si>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</si>
  <si>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</si>
  <si>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</si>
  <si>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</si>
  <si>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</si>
  <si>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</si>
  <si>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</si>
  <si>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</si>
  <si>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</si>
  <si>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</si>
  <si>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</si>
  <si>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</si>
  <si>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</si>
  <si>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</si>
  <si>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</si>
  <si>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</si>
  <si>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</si>
  <si>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</si>
  <si>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</si>
  <si>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</si>
  <si>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</si>
  <si>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</si>
  <si>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</si>
  <si>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</si>
  <si>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</si>
  <si>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</si>
  <si>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</si>
  <si>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</si>
  <si>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</si>
  <si>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</si>
  <si>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</si>
  <si>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</si>
  <si>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</si>
  <si>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</si>
  <si>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</si>
  <si>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</si>
  <si>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</si>
  <si>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</si>
  <si>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</si>
  <si>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</si>
  <si>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</si>
  <si>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</si>
  <si>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</si>
  <si>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</si>
  <si>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</si>
  <si>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</si>
  <si>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</si>
  <si>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</si>
  <si>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</si>
  <si>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</si>
  <si>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</si>
  <si>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</si>
  <si>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</si>
  <si>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</si>
  <si>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</si>
  <si>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</si>
  <si>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</si>
  <si>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</si>
  <si>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</si>
  <si>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</si>
  <si>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</si>
  <si>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</si>
  <si>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</si>
  <si>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</si>
  <si>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</si>
  <si>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</si>
  <si>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</si>
  <si>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</si>
  <si>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</si>
  <si>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</si>
  <si>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</si>
  <si>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</si>
  <si>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</si>
  <si>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</si>
  <si>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</si>
  <si>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</si>
  <si>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</si>
  <si>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</si>
  <si>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</si>
  <si>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</si>
  <si>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</si>
  <si>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</si>
  <si>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</si>
  <si>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</si>
  <si>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</si>
  <si>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</si>
  <si>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</si>
  <si>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</si>
  <si>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</si>
  <si>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</si>
  <si>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</si>
  <si>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</si>
  <si>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</si>
  <si>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</si>
  <si>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</si>
  <si>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</si>
  <si>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</si>
  <si>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</si>
  <si>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</si>
  <si>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</si>
  <si>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</si>
  <si>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</si>
  <si>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</si>
  <si>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</si>
  <si>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</si>
  <si>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</si>
  <si>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</si>
  <si>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</si>
  <si>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</si>
  <si>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</si>
  <si>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</si>
  <si>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</si>
  <si>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</si>
  <si>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</si>
  <si>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</si>
  <si>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</si>
  <si>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</si>
  <si>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</si>
  <si>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</si>
  <si>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</si>
  <si>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</si>
  <si>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</si>
  <si>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</si>
  <si>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</si>
  <si>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</si>
  <si>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</si>
  <si>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</si>
  <si>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</si>
  <si>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</si>
  <si>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</si>
  <si>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</si>
  <si>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</si>
  <si>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</si>
  <si>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</si>
  <si>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</si>
  <si>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</si>
  <si>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</si>
  <si>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</si>
  <si>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</si>
  <si>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</si>
  <si>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</si>
  <si>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</si>
  <si>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</si>
  <si>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</si>
  <si>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</si>
  <si>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</si>
  <si>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</si>
  <si>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</si>
  <si>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</si>
  <si>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</si>
  <si>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</si>
  <si>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</si>
  <si>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</si>
  <si>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</si>
  <si>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</si>
  <si>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</si>
  <si>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</si>
  <si>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</si>
  <si>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</si>
  <si>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</si>
  <si>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</si>
  <si>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</si>
  <si>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</si>
  <si>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</si>
  <si>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</si>
  <si>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</si>
  <si>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</si>
  <si>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</si>
  <si>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</si>
  <si>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</si>
  <si>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</si>
  <si>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</si>
  <si>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</si>
  <si>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</si>
  <si>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</si>
  <si>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</si>
  <si>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</si>
  <si>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</si>
  <si>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</si>
  <si>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</si>
  <si>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</si>
  <si>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</si>
  <si>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</si>
  <si>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</si>
  <si>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</si>
  <si>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</si>
  <si>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</si>
  <si>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</si>
  <si>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</si>
  <si>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</si>
  <si>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</si>
  <si>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</si>
  <si>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</si>
  <si>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</si>
  <si>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</si>
  <si>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</si>
  <si>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</si>
  <si>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</si>
  <si>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</si>
  <si>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</si>
  <si>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</si>
  <si>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</si>
  <si>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</si>
  <si>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</si>
  <si>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</si>
  <si>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</si>
  <si>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</si>
  <si>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</si>
  <si>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</si>
  <si>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</si>
  <si>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</si>
  <si>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</si>
  <si>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</si>
  <si>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</si>
  <si>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</si>
  <si>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</si>
  <si>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</si>
  <si>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</si>
  <si>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</si>
  <si>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</si>
  <si>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</si>
  <si>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</si>
  <si>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</si>
  <si>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</si>
  <si>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</si>
  <si>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</si>
  <si>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</si>
  <si>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</si>
  <si>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</si>
  <si>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</si>
  <si>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</si>
  <si>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</si>
  <si>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</si>
  <si>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</si>
  <si>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</si>
  <si>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</si>
  <si>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</si>
  <si>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</si>
  <si>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</si>
  <si>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</si>
  <si>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</si>
  <si>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</si>
  <si>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</si>
  <si>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</si>
  <si>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</si>
  <si>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</si>
  <si>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</si>
  <si>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</si>
  <si>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</si>
  <si>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</si>
  <si>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</si>
  <si>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</si>
  <si>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</si>
  <si>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</si>
  <si>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</si>
  <si>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</si>
  <si>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</si>
  <si>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</si>
  <si>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</si>
  <si>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</si>
  <si>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</si>
  <si>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</si>
  <si>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</si>
  <si>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</si>
  <si>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</si>
  <si>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</si>
  <si>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</si>
  <si>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</si>
  <si>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</si>
  <si>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</si>
  <si>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</si>
  <si>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</si>
  <si>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</si>
  <si>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</si>
  <si>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</si>
  <si>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</si>
  <si>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</si>
  <si>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</si>
  <si>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</si>
  <si>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</si>
  <si>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</si>
  <si>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</si>
  <si>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</si>
  <si>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</si>
  <si>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</si>
  <si>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</si>
  <si>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</si>
  <si>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</si>
  <si>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</si>
  <si>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</si>
  <si>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</si>
  <si>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</si>
  <si>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</si>
  <si>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</si>
  <si>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</si>
  <si>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</si>
  <si>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</si>
  <si>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</si>
  <si>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</si>
  <si>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</si>
  <si>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</si>
  <si>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</si>
  <si>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</si>
  <si>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</si>
  <si>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</si>
  <si>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</si>
  <si>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</si>
  <si>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</si>
  <si>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</si>
  <si>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</si>
  <si>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</si>
  <si>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</si>
  <si>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</si>
  <si>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</si>
  <si>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</si>
  <si>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</si>
  <si>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</si>
  <si>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</si>
  <si>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</si>
  <si>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</si>
  <si>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</si>
  <si>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</si>
  <si>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</si>
  <si>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</si>
  <si>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</si>
  <si>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</si>
  <si>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</si>
  <si>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</si>
  <si>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</si>
  <si>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</si>
  <si>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</si>
  <si>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</si>
  <si>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</si>
  <si>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</si>
  <si>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</si>
  <si>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</si>
  <si>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</si>
  <si>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</si>
  <si>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</si>
  <si>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</si>
  <si>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</si>
  <si>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</si>
  <si>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</si>
  <si>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</si>
  <si>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</si>
  <si>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</si>
  <si>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</si>
  <si>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</si>
  <si>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</si>
  <si>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</si>
  <si>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</si>
  <si>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</si>
  <si>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</si>
  <si>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</si>
  <si>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</si>
  <si>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</si>
  <si>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</si>
  <si>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</si>
  <si>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</si>
  <si>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</si>
  <si>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</si>
  <si>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</si>
  <si>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</si>
  <si>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</si>
  <si>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</si>
  <si>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</si>
  <si>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</si>
  <si>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</si>
  <si>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</si>
  <si>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</si>
  <si>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</si>
  <si>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</si>
  <si>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</si>
  <si>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</si>
  <si>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</si>
  <si>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</si>
  <si>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</si>
  <si>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</si>
  <si>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</si>
  <si>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</si>
  <si>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</si>
  <si>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</si>
  <si>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</si>
  <si>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</si>
  <si>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</si>
  <si>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</si>
  <si>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</si>
  <si>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</si>
  <si>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</si>
  <si>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</si>
  <si>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</si>
  <si>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</si>
  <si>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</si>
  <si>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</si>
  <si>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</si>
  <si>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</si>
  <si>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</si>
  <si>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</si>
  <si>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</si>
  <si>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</si>
  <si>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</si>
  <si>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</si>
  <si>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</si>
  <si>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</si>
  <si>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</si>
  <si>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</si>
  <si>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</si>
  <si>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</si>
  <si>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</si>
  <si>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</si>
  <si>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</si>
  <si>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</si>
  <si>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</si>
  <si>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</si>
  <si>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</si>
  <si>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</si>
  <si>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</si>
  <si>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</si>
  <si>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</si>
  <si>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</si>
  <si>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</si>
  <si>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</si>
  <si>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</si>
  <si>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</si>
  <si>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</si>
  <si>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</si>
  <si>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</si>
  <si>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</si>
  <si>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</si>
  <si>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</si>
  <si>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</si>
  <si>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</si>
  <si>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</si>
  <si>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</si>
  <si>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</si>
  <si>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</si>
  <si>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</si>
  <si>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</si>
  <si>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</si>
  <si>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</si>
  <si>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</si>
  <si>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</si>
  <si>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</si>
  <si>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</si>
  <si>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</si>
  <si>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</si>
  <si>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</si>
  <si>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</si>
  <si>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</si>
  <si>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</si>
  <si>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</si>
  <si>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</si>
  <si>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</si>
  <si>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</si>
  <si>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</si>
  <si>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</si>
  <si>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</si>
  <si>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</si>
  <si>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</si>
  <si>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</si>
  <si>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</si>
  <si>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</si>
  <si>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</si>
  <si>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</si>
  <si>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</si>
  <si>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</si>
  <si>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</si>
  <si>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</si>
  <si>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</si>
  <si>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</si>
  <si>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</si>
  <si>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</si>
  <si>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</si>
  <si>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</si>
  <si>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</si>
  <si>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</si>
  <si>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</si>
  <si>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</si>
  <si>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</si>
  <si>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</si>
  <si>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</si>
  <si>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</si>
  <si>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</si>
  <si>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</si>
  <si>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</si>
  <si>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</si>
  <si>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</si>
  <si>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</si>
  <si>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</si>
  <si>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</si>
  <si>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</si>
  <si>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</si>
  <si>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</si>
  <si>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</si>
  <si>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</si>
  <si>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</si>
  <si>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</si>
  <si>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</si>
  <si>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</si>
  <si>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</si>
  <si>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</si>
  <si>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</si>
  <si>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</si>
  <si>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</si>
  <si>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</si>
  <si>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</si>
  <si>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</si>
  <si>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</si>
  <si>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</si>
  <si>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</si>
  <si>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</si>
  <si>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</si>
  <si>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</si>
  <si>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</si>
  <si>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</si>
  <si>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</si>
  <si>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</si>
  <si>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</si>
  <si>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</si>
  <si>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</si>
  <si>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</si>
  <si>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</si>
  <si>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</si>
  <si>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</si>
  <si>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</si>
  <si>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</si>
  <si>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</si>
  <si>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</si>
  <si>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</si>
  <si>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</si>
  <si>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</si>
  <si>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</si>
  <si>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</si>
  <si>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</si>
  <si>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</si>
  <si>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</si>
  <si>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</si>
  <si>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</si>
  <si>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</si>
  <si>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</si>
  <si>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</si>
  <si>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</si>
  <si>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</si>
  <si>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</si>
  <si>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</si>
  <si>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</si>
  <si>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</si>
  <si>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</si>
  <si>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</si>
  <si>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</si>
  <si>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</si>
  <si>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</si>
  <si>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</si>
  <si>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</si>
  <si>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</si>
  <si>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</si>
  <si>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</si>
  <si>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</si>
  <si>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</si>
  <si>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</si>
  <si>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</si>
  <si>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</si>
  <si>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</si>
  <si>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</si>
  <si>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</si>
  <si>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</si>
  <si>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</si>
  <si>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</si>
  <si>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</si>
  <si>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</si>
  <si>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</si>
  <si>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</si>
  <si>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</si>
  <si>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</si>
  <si>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</si>
  <si>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</si>
  <si>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</si>
  <si>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</si>
  <si>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</si>
  <si>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</si>
  <si>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</si>
  <si>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</si>
  <si>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</si>
  <si>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</si>
  <si>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</si>
  <si>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</si>
  <si>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</si>
  <si>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</si>
  <si>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</si>
  <si>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</si>
  <si>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</si>
  <si>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</si>
  <si>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</si>
  <si>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</si>
  <si>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</si>
  <si>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</si>
  <si>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</si>
  <si>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</si>
  <si>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</si>
  <si>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</si>
  <si>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</si>
  <si>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</si>
  <si>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</si>
  <si>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</si>
  <si>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</si>
  <si>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</si>
  <si>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</si>
  <si>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</si>
  <si>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</si>
  <si>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</si>
  <si>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</si>
  <si>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</si>
  <si>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</si>
  <si>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</si>
  <si>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</si>
  <si>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</si>
  <si>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</si>
  <si>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</si>
  <si>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</si>
  <si>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</si>
  <si>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</si>
  <si>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</si>
  <si>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</si>
  <si>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</si>
  <si>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</si>
  <si>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</si>
  <si>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</si>
  <si>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</si>
  <si>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</si>
  <si>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</si>
  <si>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</si>
  <si>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</si>
  <si>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</si>
  <si>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</si>
  <si>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</si>
  <si>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</si>
  <si>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</si>
  <si>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</si>
  <si>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</si>
  <si>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</si>
  <si>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</si>
  <si>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</si>
  <si>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</si>
  <si>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</si>
  <si>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</si>
  <si>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</si>
  <si>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</si>
  <si>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</si>
  <si>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</si>
  <si>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</si>
  <si>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</si>
  <si>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</si>
  <si>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</si>
  <si>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</si>
  <si>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</si>
  <si>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</si>
  <si>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</si>
  <si>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</si>
  <si>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</si>
  <si>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</si>
  <si>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</si>
  <si>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</si>
  <si>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</si>
  <si>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</si>
  <si>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</si>
  <si>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</si>
  <si>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</si>
  <si>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</si>
  <si>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</si>
  <si>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</si>
  <si>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</si>
  <si>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</si>
  <si>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</si>
  <si>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</si>
  <si>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</si>
  <si>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</si>
  <si>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</si>
  <si>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</si>
  <si>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</si>
  <si>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</si>
  <si>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</si>
  <si>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</si>
  <si>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</si>
  <si>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</si>
  <si>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</si>
  <si>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</si>
  <si>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</si>
  <si>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</si>
  <si>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</si>
  <si>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</si>
  <si>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</si>
  <si>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</si>
  <si>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</si>
  <si>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</si>
  <si>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</si>
  <si>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</si>
  <si>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</si>
  <si>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</si>
  <si>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</si>
  <si>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</si>
  <si>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</si>
  <si>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</si>
  <si>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</si>
  <si>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</si>
  <si>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</si>
  <si>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</si>
  <si>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</si>
  <si>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</si>
  <si>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</si>
  <si>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</si>
  <si>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</si>
  <si>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</si>
  <si>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</si>
  <si>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</si>
  <si>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</si>
  <si>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</si>
  <si>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</si>
  <si>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</si>
  <si>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</si>
  <si>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</si>
  <si>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</si>
  <si>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</si>
  <si>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</si>
  <si>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</si>
  <si>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</si>
  <si>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</si>
  <si>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</si>
  <si>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</si>
  <si>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</si>
  <si>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</si>
  <si>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</si>
  <si>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</si>
  <si>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</si>
  <si>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</si>
  <si>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</si>
  <si>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</si>
  <si>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</si>
  <si>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</si>
  <si>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</si>
  <si>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</si>
  <si>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</si>
  <si>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</si>
  <si>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</si>
  <si>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</si>
  <si>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</si>
  <si>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</si>
  <si>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</si>
  <si>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</si>
  <si>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</si>
  <si>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</si>
  <si>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</si>
  <si>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</si>
  <si>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</si>
  <si>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</si>
  <si>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</si>
  <si>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</si>
  <si>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</si>
  <si>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</si>
  <si>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</si>
  <si>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</si>
  <si>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</si>
  <si>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</si>
  <si>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</si>
  <si>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</si>
  <si>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</si>
  <si>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</si>
  <si>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</si>
  <si>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</si>
  <si>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</si>
  <si>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</si>
  <si>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</si>
  <si>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</si>
  <si>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</si>
  <si>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</si>
  <si>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</si>
  <si>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</si>
  <si>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</si>
  <si>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</si>
  <si>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</si>
  <si>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</si>
  <si>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</si>
  <si>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</si>
  <si>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</si>
  <si>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</si>
  <si>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</si>
  <si>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</si>
  <si>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</si>
  <si>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</si>
  <si>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</si>
  <si>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</si>
  <si>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</si>
  <si>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</si>
  <si>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</si>
  <si>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</si>
  <si>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</si>
  <si>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</si>
  <si>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</si>
  <si>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</si>
  <si>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</si>
  <si>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</si>
  <si>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</si>
  <si>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</si>
  <si>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</si>
  <si>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</si>
  <si>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</si>
  <si>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</si>
  <si>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</si>
  <si>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</si>
  <si>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</si>
  <si>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</si>
  <si>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</si>
  <si>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</si>
  <si>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</si>
  <si>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</si>
  <si>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</si>
  <si>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</si>
  <si>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</si>
  <si>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</si>
  <si>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</si>
  <si>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</si>
  <si>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</si>
  <si>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</si>
  <si>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</si>
  <si>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</si>
  <si>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</si>
  <si>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</si>
  <si>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</si>
  <si>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</si>
  <si>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</si>
  <si>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</si>
  <si>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</si>
  <si>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</si>
  <si>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</si>
  <si>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</si>
  <si>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</si>
  <si>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</si>
  <si>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</si>
  <si>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</si>
  <si>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</si>
  <si>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</si>
  <si>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</si>
  <si>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</si>
  <si>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</si>
  <si>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</si>
  <si>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</si>
  <si>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</si>
  <si>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</si>
  <si>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</si>
  <si>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</si>
  <si>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</si>
  <si>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</si>
  <si>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</si>
  <si>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</si>
  <si>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</si>
  <si>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</si>
  <si>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</si>
  <si>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</si>
  <si>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</si>
  <si>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</si>
  <si>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</si>
  <si>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</si>
  <si>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</si>
  <si>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</si>
  <si>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</si>
  <si>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</si>
  <si>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</si>
  <si>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</si>
  <si>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</si>
  <si>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</si>
  <si>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</si>
  <si>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</si>
  <si>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</si>
  <si>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</si>
  <si>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</si>
  <si>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</si>
  <si>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</si>
  <si>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</si>
  <si>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</si>
  <si>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</si>
  <si>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</si>
  <si>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</si>
  <si>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</si>
  <si>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</si>
  <si>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</si>
  <si>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</si>
  <si>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</si>
  <si>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</si>
  <si>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</si>
  <si>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</si>
  <si>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</si>
  <si>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</si>
  <si>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</si>
  <si>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</si>
  <si>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</si>
  <si>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</si>
  <si>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</si>
  <si>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</si>
  <si>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</si>
  <si>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</si>
  <si>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</si>
  <si>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</si>
  <si>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</si>
  <si>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</si>
  <si>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</si>
  <si>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</si>
  <si>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</si>
  <si>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</si>
  <si>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</si>
  <si>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</si>
  <si>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</si>
  <si>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</si>
  <si>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</si>
  <si>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</si>
  <si>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</si>
  <si>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</si>
  <si>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</si>
  <si>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</si>
  <si>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</si>
  <si>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</si>
  <si>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</si>
  <si>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</si>
  <si>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</si>
  <si>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</si>
  <si>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</si>
  <si>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</si>
  <si>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</si>
  <si>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</si>
  <si>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</si>
  <si>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</si>
  <si>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</si>
  <si>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</si>
  <si>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</si>
  <si>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</si>
  <si>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</si>
  <si>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</si>
  <si>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</si>
  <si>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</si>
  <si>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</si>
  <si>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</si>
  <si>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</si>
  <si>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</si>
  <si>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</si>
  <si>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</si>
  <si>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</si>
  <si>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</si>
  <si>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</si>
  <si>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</si>
  <si>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</si>
  <si>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</si>
  <si>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</si>
  <si>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</si>
  <si>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</si>
  <si>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</si>
  <si>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</si>
  <si>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</si>
  <si>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</si>
  <si>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</si>
  <si>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</si>
  <si>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</si>
  <si>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</si>
  <si>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</si>
  <si>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</si>
  <si>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</si>
  <si>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</si>
  <si>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</si>
  <si>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</si>
  <si>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</si>
  <si>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</si>
  <si>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</si>
  <si>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</si>
  <si>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</si>
  <si>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</si>
  <si>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</si>
  <si>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</si>
  <si>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</si>
  <si>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</si>
  <si>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</si>
  <si>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</si>
  <si>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</si>
  <si>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</si>
  <si>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</si>
  <si>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</si>
  <si>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</si>
  <si>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</si>
  <si>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</si>
  <si>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</si>
  <si>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</si>
  <si>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</si>
  <si>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</si>
  <si>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</si>
  <si>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</si>
  <si>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</si>
  <si>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</si>
  <si>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</si>
  <si>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</si>
  <si>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</si>
  <si>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</si>
  <si>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</si>
  <si>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</si>
  <si>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</si>
  <si>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</si>
  <si>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</si>
  <si>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</si>
  <si>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</si>
  <si>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</si>
  <si>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</si>
  <si>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</si>
  <si>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</si>
  <si>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</si>
  <si>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</si>
  <si>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</si>
  <si>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</si>
  <si>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</si>
  <si>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</si>
  <si>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</si>
  <si>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</si>
  <si>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</si>
  <si>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</si>
  <si>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</si>
  <si>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</si>
  <si>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</si>
  <si>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</si>
  <si>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</si>
  <si>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</si>
  <si>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</si>
  <si>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</si>
  <si>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</si>
  <si>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</si>
  <si>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</si>
  <si>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</si>
  <si>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</si>
  <si>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</si>
  <si>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</si>
  <si>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</si>
  <si>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</si>
  <si>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</si>
  <si>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</si>
  <si>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</si>
  <si>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</si>
  <si>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</si>
  <si>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</si>
  <si>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</si>
  <si>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</si>
  <si>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</si>
  <si>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</si>
  <si>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</si>
  <si>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</si>
  <si>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</si>
  <si>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</si>
  <si>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</si>
  <si>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</si>
  <si>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</si>
  <si>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</si>
  <si>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</si>
  <si>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</si>
  <si>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</si>
  <si>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</si>
  <si>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</si>
  <si>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</si>
  <si>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</si>
  <si>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</si>
  <si>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</si>
  <si>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</si>
  <si>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</si>
  <si>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</si>
  <si>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</si>
  <si>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</si>
  <si>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</si>
  <si>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</si>
  <si>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</si>
  <si>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</si>
  <si>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</si>
  <si>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</si>
  <si>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</si>
  <si>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</si>
  <si>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</si>
  <si>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</si>
  <si>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</si>
  <si>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</si>
  <si>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</si>
  <si>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</si>
  <si>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</si>
  <si>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</si>
  <si>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</si>
  <si>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</si>
  <si>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</si>
  <si>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</si>
  <si>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</si>
  <si>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</si>
  <si>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</si>
  <si>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</si>
  <si>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</si>
  <si>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</si>
  <si>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</si>
  <si>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</si>
  <si>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</si>
  <si>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</si>
  <si>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</si>
  <si>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</si>
  <si>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</si>
  <si>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</si>
  <si>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</si>
  <si>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</si>
  <si>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</si>
  <si>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</si>
  <si>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</si>
  <si>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</si>
  <si>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</si>
  <si>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</si>
  <si>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</si>
  <si>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</si>
  <si>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</si>
  <si>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</si>
  <si>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</si>
  <si>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</si>
  <si>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</si>
  <si>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</si>
  <si>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</si>
  <si>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</si>
  <si>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</si>
  <si>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</si>
  <si>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</si>
  <si>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</si>
  <si>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</si>
  <si>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</si>
  <si>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</si>
  <si>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</si>
  <si>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</si>
  <si>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</si>
  <si>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</si>
  <si>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</si>
  <si>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</si>
  <si>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</si>
  <si>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</si>
  <si>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</si>
  <si>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</si>
  <si>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</si>
  <si>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</si>
  <si>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</si>
  <si>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</si>
  <si>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</si>
  <si>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</si>
  <si>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</si>
  <si>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</si>
  <si>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</si>
  <si>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</si>
  <si>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</si>
  <si>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</si>
  <si>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</si>
  <si>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</si>
  <si>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</si>
  <si>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</si>
  <si>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</si>
  <si>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</si>
  <si>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</si>
  <si>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</si>
  <si>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</si>
  <si>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</si>
  <si>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</si>
  <si>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</si>
  <si>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</si>
  <si>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</si>
  <si>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</si>
  <si>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</si>
  <si>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</si>
  <si>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</si>
  <si>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</si>
  <si>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</si>
  <si>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</si>
  <si>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</si>
  <si>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</si>
  <si>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</si>
  <si>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</si>
  <si>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</si>
  <si>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</si>
  <si>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</si>
  <si>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</si>
  <si>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</si>
  <si>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</si>
  <si>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</si>
  <si>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</si>
  <si>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</si>
  <si>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</si>
  <si>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</si>
  <si>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</si>
  <si>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</si>
  <si>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</si>
  <si>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</si>
  <si>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</si>
  <si>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</si>
  <si>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</si>
  <si>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</si>
  <si>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</si>
  <si>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</si>
  <si>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</si>
  <si>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</si>
  <si>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</si>
  <si>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</si>
  <si>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</si>
  <si>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</si>
  <si>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</si>
  <si>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</si>
  <si>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</si>
  <si>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</si>
  <si>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</si>
  <si>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</si>
  <si>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</si>
  <si>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</si>
  <si>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</si>
  <si>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</si>
  <si>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</si>
  <si>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</si>
  <si>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</si>
  <si>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</si>
  <si>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</si>
  <si>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</si>
  <si>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</si>
  <si>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</si>
  <si>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</si>
  <si>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</si>
  <si>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</si>
  <si>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</si>
  <si>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</si>
  <si>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</si>
  <si>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</si>
  <si>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</si>
  <si>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</si>
  <si>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</si>
  <si>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</si>
  <si>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</si>
  <si>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</si>
  <si>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</si>
  <si>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</si>
  <si>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</si>
  <si>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</si>
  <si>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</si>
  <si>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</si>
  <si>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</si>
  <si>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</si>
  <si>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</si>
  <si>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</si>
  <si>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</si>
  <si>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</si>
  <si>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</si>
  <si>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</si>
  <si>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</si>
  <si>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</si>
  <si>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</si>
  <si>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</si>
  <si>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</si>
  <si>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</si>
  <si>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</si>
  <si>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</si>
  <si>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</si>
  <si>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</si>
  <si>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</si>
  <si>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</si>
  <si>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</si>
  <si>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</si>
  <si>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</si>
  <si>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</si>
  <si>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</si>
  <si>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</si>
  <si>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</si>
  <si>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</si>
  <si>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</si>
  <si>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</si>
  <si>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</si>
  <si>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</si>
  <si>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</si>
  <si>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</si>
  <si>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</si>
  <si>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</si>
  <si>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</si>
  <si>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</si>
  <si>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</si>
  <si>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</si>
  <si>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</si>
  <si>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</si>
  <si>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</si>
  <si>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</si>
  <si>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</si>
  <si>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</si>
  <si>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</si>
  <si>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</si>
  <si>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</si>
  <si>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</si>
  <si>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</si>
  <si>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</si>
  <si>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</si>
  <si>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</si>
  <si>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</si>
  <si>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</si>
  <si>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</si>
  <si>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</si>
  <si>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</si>
  <si>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</si>
  <si>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</si>
  <si>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</si>
  <si>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</si>
  <si>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</si>
  <si>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</si>
  <si>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</si>
  <si>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</si>
  <si>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</si>
  <si>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</si>
  <si>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</si>
  <si>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</si>
  <si>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</si>
  <si>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</si>
  <si>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</si>
  <si>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</si>
  <si>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</si>
  <si>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</si>
  <si>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</si>
  <si>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</si>
  <si>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</si>
  <si>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</si>
  <si>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</si>
  <si>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</si>
  <si>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</si>
  <si>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</si>
  <si>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</si>
  <si>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</si>
  <si>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</si>
  <si>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</si>
  <si>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</si>
  <si>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</si>
  <si>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</si>
  <si>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</si>
  <si>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</si>
  <si>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</si>
  <si>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</si>
  <si>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</si>
  <si>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</si>
  <si>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</si>
  <si>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</si>
  <si>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</si>
  <si>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</si>
  <si>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</si>
  <si>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</si>
  <si>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</si>
  <si>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</si>
  <si>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</si>
  <si>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</si>
  <si>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</si>
  <si>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</si>
  <si>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</si>
  <si>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</si>
  <si>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</si>
  <si>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</si>
  <si>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</si>
  <si>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</si>
  <si>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</si>
  <si>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</si>
  <si>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</si>
  <si>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</si>
  <si>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</si>
  <si>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</si>
  <si>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</si>
  <si>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</si>
  <si>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</si>
  <si>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</si>
  <si>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</si>
  <si>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</si>
  <si>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</si>
  <si>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</si>
  <si>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</si>
  <si>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</si>
  <si>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</si>
  <si>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</si>
  <si>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</si>
  <si>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</si>
  <si>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</si>
  <si>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</si>
  <si>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</si>
  <si>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</si>
  <si>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</si>
  <si>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</si>
  <si>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</si>
  <si>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</si>
  <si>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</si>
  <si>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</si>
  <si>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</si>
  <si>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</si>
  <si>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</si>
  <si>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</si>
  <si>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</si>
  <si>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</si>
  <si>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</si>
  <si>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</si>
  <si>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</si>
  <si>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</si>
  <si>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</si>
  <si>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</si>
  <si>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</si>
  <si>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</si>
  <si>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</si>
  <si>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</si>
  <si>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</si>
  <si>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</si>
  <si>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</si>
  <si>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</si>
  <si>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</si>
  <si>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</si>
  <si>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</si>
  <si>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</si>
  <si>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</si>
  <si>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</si>
  <si>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</si>
  <si>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</si>
  <si>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</si>
  <si>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</si>
  <si>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</si>
  <si>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</si>
  <si>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</si>
  <si>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</si>
  <si>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</si>
  <si>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</si>
  <si>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</si>
  <si>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</si>
  <si>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</si>
  <si>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</si>
  <si>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</si>
  <si>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</si>
  <si>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</si>
  <si>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</si>
  <si>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</si>
  <si>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</si>
  <si>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</si>
  <si>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</si>
  <si>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</si>
  <si>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</si>
  <si>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</si>
  <si>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</si>
  <si>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</si>
  <si>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</si>
  <si>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</si>
  <si>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</si>
  <si>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</si>
  <si>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</si>
  <si>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</si>
  <si>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</si>
  <si>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</si>
  <si>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</si>
  <si>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</si>
  <si>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</si>
  <si>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</si>
  <si>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</si>
  <si>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</si>
  <si>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</si>
  <si>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</si>
  <si>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</si>
  <si>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</si>
  <si>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</si>
  <si>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</si>
  <si>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</si>
  <si>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</si>
  <si>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</si>
  <si>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</si>
  <si>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</si>
  <si>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</si>
  <si>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</si>
  <si>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</si>
  <si>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</si>
  <si>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</si>
  <si>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</si>
  <si>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</si>
  <si>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</si>
  <si>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</si>
  <si>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</si>
  <si>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</si>
  <si>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</si>
  <si>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</si>
  <si>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</si>
  <si>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</si>
  <si>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</si>
  <si>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</si>
  <si>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</si>
  <si>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</si>
  <si>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</si>
  <si>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</si>
  <si>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</si>
  <si>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</si>
  <si>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</si>
  <si>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</si>
  <si>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</si>
  <si>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</si>
  <si>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</si>
  <si>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</si>
  <si>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</si>
  <si>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</si>
  <si>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</si>
  <si>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</si>
  <si>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</si>
  <si>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</si>
  <si>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</si>
  <si>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</si>
  <si>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</si>
  <si>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</si>
  <si>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</si>
  <si>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</si>
  <si>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</si>
  <si>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</si>
  <si>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</si>
  <si>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</si>
  <si>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</si>
  <si>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</si>
  <si>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</si>
  <si>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</si>
  <si>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</si>
  <si>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</si>
  <si>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</si>
  <si>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</si>
  <si>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</si>
  <si>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</si>
  <si>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</si>
  <si>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</si>
  <si>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</si>
  <si>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</si>
  <si>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</si>
  <si>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</si>
  <si>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</si>
  <si>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</si>
  <si>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</si>
  <si>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</si>
  <si>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</si>
  <si>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</si>
  <si>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</si>
  <si>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</si>
  <si>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</si>
  <si>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</si>
  <si>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</si>
  <si>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</si>
  <si>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</si>
  <si>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</si>
  <si>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</si>
  <si>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</si>
  <si>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</si>
  <si>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</si>
  <si>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</si>
  <si>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</si>
  <si>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</si>
  <si>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</si>
  <si>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</si>
  <si>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</si>
  <si>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</si>
  <si>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</si>
  <si>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</si>
  <si>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</si>
  <si>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</si>
  <si>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</si>
  <si>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</si>
  <si>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</si>
  <si>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</si>
  <si>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</si>
  <si>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</si>
  <si>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</si>
  <si>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</si>
  <si>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</si>
  <si>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</si>
  <si>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</si>
  <si>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</si>
  <si>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</si>
  <si>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</si>
  <si>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</si>
  <si>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</si>
  <si>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</si>
  <si>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</si>
  <si>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</si>
  <si>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</si>
  <si>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</si>
  <si>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</si>
  <si>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</si>
  <si>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</si>
  <si>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</si>
  <si>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</si>
  <si>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</si>
  <si>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</si>
  <si>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</si>
  <si>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</si>
  <si>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</si>
  <si>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</si>
  <si>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</si>
  <si>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</si>
  <si>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</si>
  <si>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</si>
  <si>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</si>
  <si>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</si>
  <si>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</si>
  <si>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</si>
  <si>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</si>
  <si>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</si>
  <si>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</si>
  <si>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</si>
  <si>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</si>
  <si>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</si>
  <si>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</si>
  <si>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</si>
  <si>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</si>
  <si>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</si>
  <si>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</si>
  <si>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</si>
  <si>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</si>
  <si>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</si>
  <si>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</si>
  <si>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</si>
  <si>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</si>
  <si>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</si>
  <si>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</si>
  <si>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</si>
  <si>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</si>
  <si>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</si>
  <si>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</si>
  <si>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</si>
  <si>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</si>
  <si>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</si>
  <si>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</si>
  <si>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</si>
  <si>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</si>
  <si>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</si>
  <si>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</si>
  <si>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</si>
  <si>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</si>
  <si>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</si>
  <si>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</si>
  <si>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</si>
  <si>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</si>
  <si>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</si>
  <si>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</si>
  <si>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</si>
  <si>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</si>
  <si>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</si>
  <si>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</si>
  <si>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</si>
  <si>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</si>
  <si>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</si>
  <si>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</si>
  <si>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</si>
  <si>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</si>
  <si>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</si>
  <si>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</si>
  <si>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</si>
  <si>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</si>
  <si>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</si>
  <si>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</si>
  <si>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</si>
  <si>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</si>
  <si>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</si>
  <si>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</si>
  <si>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</si>
  <si>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</si>
  <si>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</si>
  <si>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</si>
  <si>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</si>
  <si>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</si>
  <si>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</si>
  <si>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</si>
  <si>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</si>
  <si>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</si>
  <si>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</si>
  <si>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</si>
  <si>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</si>
  <si>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</si>
  <si>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</si>
  <si>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</si>
  <si>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</si>
  <si>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</si>
  <si>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</si>
  <si>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</si>
  <si>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</si>
  <si>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</si>
  <si>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</si>
  <si>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</si>
  <si>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</si>
  <si>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</si>
  <si>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</si>
  <si>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</si>
  <si>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</si>
  <si>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</si>
  <si>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</si>
  <si>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</si>
  <si>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</si>
  <si>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</si>
  <si>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</si>
  <si>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</si>
  <si>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</si>
  <si>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</si>
  <si>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</si>
  <si>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</si>
  <si>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</si>
  <si>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</si>
  <si>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</si>
  <si>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</si>
  <si>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</si>
  <si>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</si>
  <si>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</si>
  <si>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</si>
  <si>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</si>
  <si>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</si>
  <si>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</si>
  <si>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</si>
  <si>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</si>
  <si>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</si>
  <si>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</si>
  <si>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</si>
  <si>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</si>
  <si>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</si>
  <si>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</si>
  <si>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</si>
  <si>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</si>
  <si>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</si>
  <si>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</si>
  <si>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</si>
  <si>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</si>
  <si>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</si>
  <si>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</si>
  <si>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</si>
  <si>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</si>
  <si>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</si>
  <si>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</si>
  <si>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</si>
  <si>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</si>
  <si>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</si>
  <si>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</si>
  <si>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</si>
  <si>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</si>
  <si>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</si>
  <si>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</si>
  <si>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</si>
  <si>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</si>
  <si>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</si>
  <si>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</si>
  <si>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</si>
  <si>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</si>
  <si>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</si>
  <si>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</si>
  <si>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</si>
  <si>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</si>
  <si>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</si>
  <si>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</si>
  <si>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</si>
  <si>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</si>
  <si>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</si>
  <si>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</si>
  <si>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</si>
  <si>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</si>
  <si>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</si>
  <si>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</si>
  <si>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</si>
  <si>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</si>
  <si>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</si>
  <si>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</si>
  <si>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</si>
  <si>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</si>
  <si>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</si>
  <si>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</si>
  <si>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</si>
  <si>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</si>
  <si>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</si>
  <si>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</si>
  <si>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</si>
  <si>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</si>
  <si>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</si>
  <si>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</si>
  <si>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</si>
  <si>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</si>
  <si>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</si>
  <si>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</si>
  <si>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</si>
  <si>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</si>
  <si>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</si>
  <si>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</si>
  <si>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</si>
  <si>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</si>
  <si>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</si>
  <si>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</si>
  <si>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</si>
  <si>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</si>
  <si>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</si>
  <si>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</si>
  <si>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</si>
  <si>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</si>
  <si>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</si>
  <si>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</si>
  <si>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</si>
  <si>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</si>
  <si>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</si>
  <si>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</si>
  <si>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</si>
  <si>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</si>
  <si>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</si>
  <si>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</si>
  <si>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</si>
  <si>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</si>
  <si>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</si>
  <si>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</si>
  <si>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</si>
  <si>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</si>
  <si>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</si>
  <si>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</si>
  <si>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</si>
  <si>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</si>
  <si>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</si>
  <si>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</si>
  <si>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</si>
  <si>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</si>
  <si>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</si>
  <si>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</si>
  <si>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</si>
  <si>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</si>
  <si>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</si>
  <si>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</si>
  <si>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</si>
  <si>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</si>
  <si>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</si>
  <si>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</si>
  <si>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</si>
  <si>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</si>
  <si>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</si>
  <si>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</si>
  <si>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</si>
  <si>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</si>
  <si>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</si>
  <si>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</si>
  <si>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</si>
  <si>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</si>
  <si>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</si>
  <si>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</si>
  <si>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</si>
  <si>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</si>
  <si>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</si>
  <si>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</si>
  <si>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</si>
  <si>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</si>
  <si>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</si>
  <si>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</si>
  <si>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</si>
  <si>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</si>
  <si>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</si>
  <si>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</si>
  <si>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</si>
  <si>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</si>
  <si>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</si>
  <si>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</si>
  <si>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</si>
  <si>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</si>
  <si>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</si>
  <si>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</si>
  <si>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</si>
  <si>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</si>
  <si>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</si>
  <si>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</si>
  <si>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</si>
  <si>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</si>
  <si>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</si>
  <si>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</si>
  <si>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</si>
  <si>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</si>
  <si>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</si>
  <si>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</si>
  <si>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</si>
  <si>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</si>
  <si>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</si>
  <si>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</si>
  <si>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</si>
  <si>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</si>
  <si>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</si>
  <si>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</si>
  <si>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</si>
  <si>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</si>
  <si>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</si>
  <si>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</si>
  <si>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</si>
  <si>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</si>
  <si>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</si>
  <si>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</si>
  <si>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</si>
  <si>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</si>
  <si>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</si>
  <si>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</si>
  <si>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</si>
  <si>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</si>
  <si>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</si>
  <si>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</si>
  <si>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</si>
  <si>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</si>
  <si>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</si>
  <si>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</si>
  <si>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</si>
  <si>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</si>
  <si>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</si>
  <si>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</si>
  <si>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</si>
  <si>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</si>
  <si>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</si>
  <si>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</si>
  <si>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</si>
  <si>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</si>
  <si>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</si>
  <si>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</si>
  <si>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</si>
  <si>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</si>
  <si>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</si>
  <si>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</si>
  <si>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</si>
  <si>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</si>
  <si>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</si>
  <si>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</si>
  <si>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</si>
  <si>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</si>
  <si>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</si>
  <si>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</si>
  <si>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</si>
  <si>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</si>
  <si>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</si>
  <si>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</si>
  <si>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</si>
  <si>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</si>
  <si>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</si>
  <si>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</si>
  <si>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</si>
  <si>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</si>
  <si>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</si>
  <si>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</si>
  <si>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</si>
  <si>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</si>
  <si>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</si>
  <si>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</si>
  <si>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</si>
  <si>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</si>
  <si>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</si>
  <si>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</si>
  <si>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</si>
  <si>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</si>
  <si>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</si>
  <si>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</si>
  <si>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</si>
  <si>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</si>
  <si>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</si>
  <si>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</si>
  <si>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</si>
  <si>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</si>
  <si>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</si>
  <si>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</si>
  <si>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</si>
  <si>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</si>
  <si>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</si>
  <si>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</si>
  <si>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</si>
  <si>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</si>
  <si>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</si>
  <si>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</si>
  <si>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</si>
  <si>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</si>
  <si>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</si>
  <si>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</si>
  <si>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</si>
  <si>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</si>
  <si>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</si>
  <si>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</si>
  <si>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</si>
  <si>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</si>
  <si>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</si>
  <si>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</si>
  <si>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</si>
  <si>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</si>
  <si>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</si>
  <si>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</si>
  <si>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</si>
  <si>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</si>
  <si>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</si>
  <si>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</si>
  <si>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</si>
  <si>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</si>
  <si>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</si>
  <si>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</si>
  <si>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</si>
  <si>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</si>
  <si>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</si>
  <si>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</si>
  <si>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</si>
  <si>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</si>
  <si>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</si>
  <si>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</si>
  <si>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</si>
  <si>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</si>
  <si>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</si>
  <si>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</si>
  <si>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</si>
  <si>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</si>
  <si>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</si>
  <si>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</si>
  <si>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</si>
  <si>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</si>
  <si>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</si>
  <si>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</si>
  <si>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</si>
  <si>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</si>
  <si>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</si>
  <si>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</si>
  <si>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</si>
  <si>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</si>
  <si>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</si>
  <si>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</si>
  <si>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</si>
  <si>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</si>
  <si>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</si>
  <si>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</si>
  <si>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</si>
  <si>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</si>
  <si>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</si>
  <si>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</si>
  <si>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</si>
  <si>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</si>
  <si>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</si>
  <si>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</si>
  <si>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</si>
  <si>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</si>
  <si>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</si>
  <si>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</si>
  <si>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</si>
  <si>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</si>
  <si>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</si>
  <si>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</si>
  <si>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</si>
  <si>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</si>
  <si>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</si>
  <si>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</si>
  <si>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</si>
  <si>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</si>
  <si>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</si>
  <si>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</si>
  <si>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</si>
  <si>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</si>
  <si>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</si>
  <si>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</si>
  <si>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</si>
  <si>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</si>
  <si>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</si>
  <si>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</si>
  <si>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</si>
  <si>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</si>
  <si>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</si>
  <si>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</si>
  <si>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</si>
  <si>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</si>
  <si>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</si>
  <si>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</si>
  <si>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</si>
  <si>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</si>
  <si>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</si>
  <si>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</si>
  <si>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</si>
  <si>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</si>
  <si>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</si>
  <si>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</si>
  <si>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</si>
  <si>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</si>
  <si>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</si>
  <si>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</si>
  <si>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</si>
  <si>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</si>
  <si>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</si>
  <si>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</si>
  <si>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</si>
  <si>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</si>
  <si>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</si>
  <si>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</si>
  <si>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</si>
  <si>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</si>
  <si>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</si>
  <si>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</si>
  <si>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</si>
  <si>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</si>
  <si>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</si>
  <si>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</si>
  <si>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</si>
  <si>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</si>
  <si>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</si>
  <si>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</si>
  <si>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</si>
  <si>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</si>
  <si>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</si>
  <si>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</si>
  <si>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</si>
  <si>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</si>
  <si>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</si>
  <si>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</si>
  <si>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</si>
  <si>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</si>
  <si>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</si>
  <si>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</si>
  <si>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</si>
  <si>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</si>
  <si>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</si>
  <si>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</si>
  <si>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</si>
  <si>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</si>
  <si>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</si>
  <si>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</si>
  <si>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</si>
  <si>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</si>
  <si>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</si>
  <si>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</si>
  <si>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</si>
  <si>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</si>
  <si>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</si>
  <si>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</si>
  <si>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</si>
  <si>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</si>
  <si>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</si>
  <si>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</si>
  <si>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</si>
  <si>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</si>
  <si>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</si>
  <si>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</si>
  <si>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</si>
  <si>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</si>
  <si>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</si>
  <si>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</si>
  <si>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</si>
  <si>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</si>
  <si>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</si>
  <si>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</si>
  <si>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</si>
  <si>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</si>
  <si>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</si>
  <si>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</si>
  <si>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</si>
  <si>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</si>
  <si>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</si>
  <si>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</si>
  <si>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</si>
  <si>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</si>
  <si>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</si>
  <si>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</si>
  <si>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</si>
  <si>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</si>
  <si>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</si>
  <si>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</si>
  <si>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</si>
  <si>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</si>
  <si>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</si>
  <si>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</si>
  <si>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</si>
  <si>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</si>
  <si>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</si>
  <si>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</si>
  <si>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</si>
  <si>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</si>
  <si>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</si>
  <si>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</si>
  <si>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</si>
  <si>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</si>
  <si>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</si>
  <si>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</si>
  <si>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</si>
  <si>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</si>
  <si>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</si>
  <si>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</si>
  <si>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</si>
  <si>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</si>
  <si>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</si>
  <si>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</si>
  <si>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</si>
  <si>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</si>
  <si>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</si>
  <si>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</si>
  <si>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</si>
  <si>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</si>
  <si>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</si>
  <si>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</si>
  <si>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</si>
  <si>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</si>
  <si>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</si>
  <si>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</si>
  <si>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</si>
  <si>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</si>
  <si>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</si>
  <si>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</si>
  <si>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</si>
  <si>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</si>
  <si>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</si>
  <si>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</si>
  <si>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</si>
  <si>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</si>
  <si>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</si>
  <si>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</si>
  <si>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</si>
  <si>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</si>
  <si>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</si>
  <si>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</si>
  <si>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</si>
  <si>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</si>
  <si>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</si>
  <si>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</si>
  <si>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</si>
  <si>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</si>
  <si>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</si>
  <si>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</si>
  <si>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</si>
  <si>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</si>
  <si>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</si>
  <si>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</si>
  <si>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</si>
  <si>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</si>
  <si>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</si>
  <si>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</si>
  <si>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</si>
  <si>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</si>
  <si>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</si>
  <si>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</si>
  <si>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</si>
  <si>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</si>
  <si>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</si>
  <si>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</si>
  <si>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</si>
  <si>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</si>
  <si>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</si>
  <si>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</si>
  <si>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</si>
  <si>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</si>
  <si>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</si>
  <si>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</si>
  <si>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</si>
  <si>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</si>
  <si>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</si>
  <si>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</si>
  <si>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</si>
  <si>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</si>
  <si>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</si>
  <si>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</si>
  <si>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</si>
  <si>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</si>
  <si>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</si>
  <si>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</si>
  <si>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</si>
  <si>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</si>
  <si>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</si>
  <si>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</si>
  <si>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</si>
  <si>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</si>
  <si>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</si>
  <si>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</si>
  <si>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</si>
  <si>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</si>
  <si>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</si>
  <si>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</si>
  <si>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</si>
  <si>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</si>
  <si>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</si>
  <si>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</si>
  <si>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</si>
  <si>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</si>
  <si>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</si>
  <si>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</si>
  <si>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</si>
  <si>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</si>
  <si>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</si>
  <si>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</si>
  <si>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</si>
  <si>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</si>
  <si>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</si>
  <si>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</si>
  <si>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</si>
  <si>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</si>
  <si>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</si>
  <si>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</si>
  <si>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</si>
  <si>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</si>
  <si>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</si>
  <si>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</si>
  <si>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</si>
  <si>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</si>
  <si>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</si>
  <si>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</si>
  <si>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</si>
  <si>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</si>
  <si>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</si>
  <si>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</si>
  <si>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</si>
  <si>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</si>
  <si>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</si>
  <si>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</si>
  <si>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</si>
  <si>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</si>
  <si>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</si>
  <si>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</si>
  <si>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</si>
  <si>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</si>
  <si>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</si>
  <si>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</si>
  <si>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</si>
  <si>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</si>
  <si>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</si>
  <si>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</si>
  <si>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</si>
  <si>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</si>
  <si>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</si>
  <si>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</si>
  <si>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</si>
  <si>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</si>
  <si>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</si>
  <si>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</si>
  <si>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</si>
  <si>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</si>
  <si>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</si>
  <si>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</si>
  <si>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</si>
  <si>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</si>
  <si>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</si>
  <si>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</si>
  <si>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</si>
  <si>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</si>
  <si>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</si>
  <si>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</si>
  <si>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</si>
  <si>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</si>
  <si>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</si>
  <si>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</si>
  <si>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</si>
  <si>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</si>
  <si>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</si>
  <si>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</si>
  <si>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</si>
  <si>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</si>
  <si>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</si>
  <si>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</si>
  <si>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</si>
  <si>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</si>
  <si>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</si>
  <si>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</si>
  <si>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</si>
  <si>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</si>
  <si>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</si>
  <si>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</si>
  <si>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</si>
  <si>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</si>
  <si>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</si>
  <si>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</si>
  <si>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</si>
  <si>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</si>
  <si>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</si>
  <si>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</si>
  <si>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</si>
  <si>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</si>
  <si>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</si>
  <si>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</si>
  <si>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</si>
  <si>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</si>
  <si>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</si>
  <si>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</si>
  <si>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</si>
  <si>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</si>
  <si>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</si>
  <si>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</si>
  <si>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</si>
  <si>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</si>
  <si>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</si>
  <si>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</si>
  <si>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</si>
  <si>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</si>
  <si>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</si>
  <si>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</si>
  <si>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</si>
  <si>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</si>
  <si>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</si>
  <si>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</si>
  <si>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</si>
  <si>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</si>
  <si>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</si>
  <si>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</si>
  <si>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</si>
  <si>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</si>
  <si>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</si>
  <si>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</si>
  <si>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</si>
  <si>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</si>
  <si>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</si>
  <si>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</si>
  <si>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</si>
  <si>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</si>
  <si>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</si>
  <si>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</si>
  <si>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</si>
  <si>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</si>
  <si>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</si>
  <si>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</si>
  <si>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</si>
  <si>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</si>
  <si>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</si>
  <si>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</si>
  <si>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</si>
  <si>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</si>
  <si>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</si>
  <si>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</si>
  <si>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</si>
  <si>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</si>
  <si>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</si>
  <si>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</si>
  <si>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</si>
  <si>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</si>
  <si>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</si>
  <si>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</si>
  <si>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</si>
  <si>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</si>
  <si>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</si>
  <si>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</si>
  <si>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</si>
  <si>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</si>
  <si>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</si>
  <si>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</si>
  <si>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</si>
  <si>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</si>
  <si>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</si>
  <si>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</si>
  <si>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</si>
  <si>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</si>
  <si>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</si>
  <si>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</si>
  <si>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</si>
  <si>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</si>
  <si>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</si>
  <si>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</si>
  <si>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</si>
  <si>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</si>
  <si>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</si>
  <si>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</si>
  <si>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</si>
  <si>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</si>
  <si>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</si>
  <si>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</si>
  <si>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</si>
  <si>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</si>
  <si>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</si>
  <si>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</si>
  <si>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</si>
  <si>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</si>
  <si>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</si>
  <si>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</si>
  <si>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</si>
  <si>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</si>
  <si>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</si>
  <si>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</si>
  <si>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</si>
  <si>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</si>
  <si>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</si>
  <si>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</si>
  <si>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</si>
  <si>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</si>
  <si>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</si>
  <si>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</si>
  <si>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</si>
  <si>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</si>
  <si>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</si>
  <si>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</si>
  <si>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</si>
  <si>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</si>
  <si>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</si>
  <si>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</si>
  <si>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</si>
  <si>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</si>
  <si>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</si>
  <si>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</si>
  <si>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</si>
  <si>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</si>
  <si>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</si>
  <si>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</si>
  <si>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</si>
  <si>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</si>
  <si>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</si>
  <si>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</si>
  <si>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</si>
  <si>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</si>
  <si>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</si>
  <si>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</si>
  <si>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</si>
  <si>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</si>
  <si>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</si>
  <si>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</si>
  <si>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</si>
  <si>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</si>
  <si>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</si>
  <si>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</si>
  <si>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</si>
  <si>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</si>
  <si>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</si>
  <si>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</si>
  <si>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</si>
  <si>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</si>
  <si>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</si>
  <si>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</si>
  <si>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</si>
  <si>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</si>
  <si>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</si>
  <si>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</si>
  <si>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</si>
  <si>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</si>
  <si>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</si>
  <si>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</si>
  <si>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</si>
  <si>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</si>
  <si>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</si>
  <si>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</si>
  <si>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</si>
  <si>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</si>
  <si>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</si>
  <si>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</si>
  <si>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</si>
  <si>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</si>
  <si>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</si>
  <si>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</si>
  <si>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</si>
  <si>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</si>
  <si>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</si>
  <si>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</si>
  <si>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</si>
  <si>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</si>
  <si>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</si>
  <si>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</si>
  <si>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</si>
  <si>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</si>
  <si>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</si>
  <si>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</si>
  <si>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</si>
  <si>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</si>
  <si>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</si>
  <si>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</si>
  <si>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</si>
  <si>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</si>
  <si>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</si>
  <si>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</si>
  <si>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</si>
  <si>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</si>
  <si>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</si>
  <si>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</si>
  <si>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</si>
  <si>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</si>
  <si>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</si>
  <si>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</si>
  <si>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</si>
  <si>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</si>
  <si>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</si>
  <si>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</si>
  <si>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</si>
  <si>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</si>
  <si>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</si>
  <si>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</si>
  <si>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</si>
  <si>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</si>
  <si>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</si>
  <si>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</si>
  <si>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</si>
  <si>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</si>
  <si>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</si>
  <si>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</si>
  <si>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</si>
  <si>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</si>
  <si>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</si>
  <si>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</si>
  <si>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</si>
  <si>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</si>
  <si>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</si>
  <si>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</si>
  <si>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</si>
  <si>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</si>
  <si>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</si>
  <si>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</si>
  <si>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</si>
  <si>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</si>
  <si>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</si>
  <si>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</si>
  <si>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</si>
  <si>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</si>
  <si>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</si>
  <si>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</si>
  <si>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</si>
  <si>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</si>
  <si>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</si>
  <si>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</si>
  <si>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</si>
  <si>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</si>
  <si>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</si>
  <si>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</si>
  <si>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</si>
  <si>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</si>
  <si>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</si>
  <si>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</si>
  <si>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</si>
  <si>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</si>
  <si>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</si>
  <si>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</si>
  <si>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</si>
  <si>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</si>
  <si>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</si>
  <si>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</si>
  <si>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</si>
  <si>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</si>
  <si>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</si>
  <si>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</si>
  <si>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</si>
  <si>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</si>
  <si>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</si>
  <si>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</si>
  <si>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</si>
  <si>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</si>
  <si>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</si>
  <si>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</si>
  <si>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</si>
  <si>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</si>
  <si>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</si>
  <si>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</si>
  <si>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</si>
  <si>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</si>
  <si>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</si>
  <si>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</si>
  <si>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</si>
  <si>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</si>
  <si>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</si>
  <si>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</si>
  <si>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</si>
  <si>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</si>
  <si>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</si>
  <si>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</si>
  <si>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</si>
  <si>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</si>
  <si>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</si>
  <si>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</si>
  <si>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</si>
  <si>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</si>
  <si>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</si>
  <si>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</si>
  <si>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</si>
  <si>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</si>
  <si>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</si>
  <si>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</si>
  <si>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</si>
  <si>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</si>
  <si>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</si>
  <si>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</si>
  <si>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</si>
  <si>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</si>
  <si>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</si>
  <si>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</si>
  <si>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</si>
  <si>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</si>
  <si>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</si>
  <si>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</si>
  <si>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</si>
  <si>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</si>
  <si>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</si>
  <si>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</si>
  <si>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</si>
  <si>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</si>
  <si>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</si>
  <si>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</si>
  <si>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</si>
  <si>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</si>
  <si>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</si>
  <si>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</si>
  <si>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</si>
  <si>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</si>
  <si>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</si>
  <si>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</si>
  <si>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</si>
  <si>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</si>
  <si>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</si>
  <si>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</si>
  <si>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</si>
  <si>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</si>
  <si>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</si>
  <si>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</si>
  <si>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</si>
  <si>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</si>
  <si>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</si>
  <si>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</si>
  <si>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</si>
  <si>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</si>
  <si>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</si>
  <si>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</si>
  <si>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</si>
  <si>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</si>
  <si>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</si>
  <si>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</si>
  <si>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</si>
  <si>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</si>
  <si>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</si>
  <si>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</si>
  <si>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</si>
  <si>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</si>
  <si>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</si>
  <si>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</si>
  <si>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</si>
  <si>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</si>
  <si>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</si>
  <si>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</si>
  <si>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</si>
  <si>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</si>
  <si>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</si>
  <si>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</si>
  <si>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</si>
  <si>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</si>
  <si>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</si>
  <si>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</si>
  <si>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</si>
  <si>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</si>
  <si>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</si>
  <si>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</si>
  <si>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</si>
  <si>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</si>
  <si>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</si>
  <si>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</si>
  <si>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</si>
  <si>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</si>
  <si>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</si>
  <si>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</si>
  <si>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</si>
  <si>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</si>
  <si>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</si>
  <si>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</si>
  <si>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</si>
  <si>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</si>
  <si>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</si>
  <si>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</si>
  <si>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</si>
  <si>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</si>
  <si>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</si>
  <si>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</si>
  <si>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</si>
  <si>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</si>
  <si>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</si>
  <si>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</si>
  <si>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</si>
  <si>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</si>
  <si>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</si>
  <si>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</si>
  <si>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</si>
  <si>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</si>
  <si>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</si>
  <si>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</si>
  <si>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</si>
  <si>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</si>
  <si>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</si>
  <si>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</si>
  <si>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</si>
  <si>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</si>
  <si>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</si>
  <si>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</si>
  <si>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</si>
  <si>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</si>
  <si>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</si>
  <si>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</si>
  <si>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</si>
  <si>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</si>
  <si>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</si>
  <si>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</si>
  <si>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</si>
  <si>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</si>
  <si>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</si>
  <si>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</si>
  <si>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</si>
  <si>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</si>
  <si>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</si>
  <si>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</si>
  <si>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</si>
  <si>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</si>
  <si>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</si>
  <si>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</si>
  <si>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</si>
  <si>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</si>
  <si>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</si>
  <si>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</si>
  <si>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</si>
  <si>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</si>
  <si>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</si>
  <si>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</si>
  <si>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</si>
  <si>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</si>
  <si>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</si>
  <si>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</si>
  <si>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</si>
  <si>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</si>
  <si>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</si>
  <si>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</si>
  <si>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</si>
  <si>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</si>
  <si>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</si>
  <si>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</si>
  <si>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</si>
  <si>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</si>
  <si>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</si>
  <si>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</si>
  <si>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</si>
  <si>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</si>
  <si>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</si>
  <si>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</si>
  <si>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</si>
  <si>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</si>
  <si>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</si>
  <si>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</si>
  <si>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</si>
  <si>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</si>
  <si>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</si>
  <si>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</si>
  <si>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</si>
  <si>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</si>
  <si>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</si>
  <si>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</si>
  <si>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</si>
  <si>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</si>
  <si>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</si>
  <si>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</si>
  <si>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</si>
  <si>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</si>
  <si>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</si>
  <si>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</si>
  <si>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</si>
  <si>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</si>
  <si>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</si>
  <si>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</si>
  <si>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</si>
  <si>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</si>
  <si>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</si>
  <si>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</si>
  <si>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</si>
  <si>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</si>
  <si>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</si>
  <si>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</si>
  <si>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</si>
  <si>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</si>
  <si>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</si>
  <si>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</si>
  <si>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</si>
  <si>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</si>
  <si>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</si>
  <si>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</si>
  <si>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</si>
  <si>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</si>
  <si>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</si>
  <si>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</si>
  <si>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</si>
  <si>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</si>
  <si>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</si>
  <si>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</si>
  <si>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</si>
  <si>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</si>
  <si>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</si>
  <si>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</si>
  <si>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</si>
  <si>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</si>
  <si>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</si>
  <si>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</si>
  <si>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</si>
  <si>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</si>
  <si>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</si>
  <si>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</si>
  <si>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</si>
  <si>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</si>
  <si>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</si>
  <si>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</si>
  <si>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</si>
  <si>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</si>
  <si>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</si>
  <si>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</si>
  <si>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</si>
  <si>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</si>
  <si>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</si>
  <si>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</si>
  <si>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</si>
  <si>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</si>
  <si>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</si>
  <si>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</si>
  <si>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</si>
  <si>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</si>
  <si>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</si>
  <si>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</si>
  <si>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</si>
  <si>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</si>
  <si>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</si>
  <si>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</si>
  <si>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</si>
  <si>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</si>
  <si>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</si>
  <si>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</si>
  <si>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</si>
  <si>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</si>
  <si>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</si>
  <si>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</si>
  <si>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</si>
  <si>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</si>
  <si>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</si>
  <si>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</si>
  <si>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</si>
  <si>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</si>
  <si>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</si>
  <si>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</si>
  <si>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</si>
  <si>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</si>
  <si>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</si>
  <si>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</si>
  <si>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</si>
  <si>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</si>
  <si>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</si>
  <si>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</si>
  <si>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</si>
  <si>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</si>
  <si>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</si>
  <si>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</si>
  <si>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</si>
  <si>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</si>
  <si>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</si>
  <si>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</si>
  <si>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</si>
  <si>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</si>
  <si>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</si>
  <si>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</si>
  <si>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</si>
  <si>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</si>
  <si>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</si>
  <si>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</si>
  <si>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</si>
  <si>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</si>
  <si>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</si>
  <si>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</si>
  <si>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</si>
  <si>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</si>
  <si>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</si>
  <si>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</si>
  <si>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</si>
  <si>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</si>
  <si>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</si>
  <si>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</si>
  <si>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</si>
  <si>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</si>
  <si>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</si>
  <si>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</si>
  <si>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</si>
  <si>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</si>
  <si>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</si>
  <si>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</si>
  <si>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</si>
  <si>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</si>
  <si>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</si>
  <si>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</si>
  <si>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</si>
  <si>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</si>
  <si>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</si>
  <si>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</si>
  <si>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</si>
  <si>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</si>
  <si>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</si>
  <si>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</si>
  <si>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</si>
  <si>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</si>
  <si>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</si>
  <si>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</si>
  <si>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</si>
  <si>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</si>
  <si>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</si>
  <si>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</si>
  <si>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</si>
  <si>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</si>
  <si>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</si>
  <si>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</si>
  <si>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</si>
  <si>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</si>
  <si>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</si>
  <si>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</si>
  <si>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</si>
  <si>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</si>
  <si>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</si>
  <si>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</si>
  <si>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</si>
  <si>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</si>
  <si>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</si>
  <si>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</si>
  <si>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</si>
  <si>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</si>
  <si>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</si>
  <si>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</si>
  <si>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</si>
  <si>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</si>
  <si>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</si>
  <si>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</si>
  <si>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</si>
  <si>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</si>
  <si>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</si>
  <si>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</si>
  <si>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</si>
  <si>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</si>
  <si>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</si>
  <si>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</si>
  <si>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</si>
  <si>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</si>
  <si>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</si>
  <si>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</si>
  <si>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</si>
  <si>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</si>
  <si>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</si>
  <si>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</si>
  <si>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</si>
  <si>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</si>
  <si>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</si>
  <si>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</si>
  <si>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</si>
  <si>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</si>
  <si>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</si>
  <si>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</si>
  <si>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</si>
  <si>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</si>
  <si>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</si>
  <si>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</si>
  <si>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</si>
  <si>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</si>
  <si>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</si>
  <si>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</si>
  <si>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</si>
  <si>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</si>
  <si>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</si>
  <si>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</si>
  <si>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</si>
  <si>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</si>
  <si>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</si>
  <si>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</si>
  <si>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</si>
  <si>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</si>
  <si>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</si>
  <si>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</si>
  <si>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</si>
  <si>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</si>
  <si>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</si>
  <si>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</si>
  <si>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</si>
  <si>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</si>
  <si>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</si>
  <si>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</si>
  <si>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</si>
  <si>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</si>
  <si>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</si>
  <si>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</si>
  <si>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</si>
  <si>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</si>
  <si>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</si>
  <si>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</si>
  <si>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</si>
  <si>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</si>
  <si>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</si>
  <si>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</si>
  <si>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</si>
  <si>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</si>
  <si>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</si>
  <si>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</si>
  <si>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</si>
  <si>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</si>
  <si>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</si>
  <si>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</si>
  <si>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</si>
  <si>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</si>
  <si>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</si>
  <si>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</si>
  <si>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</si>
  <si>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</si>
  <si>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</si>
  <si>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</si>
  <si>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</si>
  <si>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</si>
  <si>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</si>
  <si>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</si>
  <si>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</si>
  <si>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</si>
  <si>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</si>
  <si>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</si>
  <si>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</si>
  <si>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</si>
  <si>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</si>
  <si>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</si>
  <si>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</si>
  <si>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</si>
  <si>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</si>
  <si>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</si>
  <si>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</si>
  <si>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</si>
  <si>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</si>
  <si>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</si>
  <si>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</si>
  <si>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</si>
  <si>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</si>
  <si>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</si>
  <si>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</si>
  <si>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</si>
  <si>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</si>
  <si>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</si>
  <si>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</si>
  <si>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</si>
  <si>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</si>
  <si>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</si>
  <si>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</si>
  <si>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</si>
  <si>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</si>
  <si>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</si>
  <si>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</si>
  <si>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</si>
  <si>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</si>
  <si>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</si>
  <si>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</si>
  <si>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</si>
  <si>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</si>
  <si>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</si>
  <si>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</si>
  <si>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</si>
  <si>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</si>
  <si>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</si>
  <si>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</si>
  <si>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</si>
  <si>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</si>
  <si>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</si>
  <si>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</si>
  <si>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</si>
  <si>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</si>
  <si>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</si>
  <si>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</si>
  <si>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</si>
  <si>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</si>
  <si>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</si>
  <si>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</si>
  <si>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</si>
  <si>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</si>
  <si>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</si>
  <si>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</si>
  <si>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</si>
  <si>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</si>
  <si>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</si>
  <si>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</si>
  <si>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</si>
  <si>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</si>
  <si>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</si>
  <si>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</si>
  <si>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</si>
  <si>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</si>
  <si>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</si>
  <si>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</si>
  <si>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</si>
  <si>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</si>
  <si>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</si>
  <si>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</si>
  <si>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</si>
  <si>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</si>
  <si>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</si>
  <si>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</si>
  <si>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</si>
  <si>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</si>
  <si>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</si>
  <si>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</si>
  <si>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</si>
  <si>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</si>
  <si>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</si>
  <si>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</si>
  <si>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</si>
  <si>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</si>
  <si>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</si>
  <si>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</si>
  <si>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</si>
  <si>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</si>
  <si>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</si>
  <si>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</si>
  <si>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</si>
  <si>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</si>
  <si>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</si>
  <si>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</si>
  <si>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</si>
  <si>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</si>
  <si>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</si>
  <si>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</si>
  <si>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</si>
  <si>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</si>
  <si>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</si>
  <si>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</si>
  <si>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</si>
  <si>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</si>
  <si>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</si>
  <si>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</si>
  <si>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</si>
  <si>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</si>
  <si>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</si>
  <si>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</si>
  <si>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</si>
  <si>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</si>
  <si>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</si>
  <si>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</si>
  <si>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</si>
  <si>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</si>
  <si>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</si>
  <si>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</si>
  <si>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</si>
  <si>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</si>
  <si>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</si>
  <si>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</si>
  <si>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</si>
  <si>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</si>
  <si>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</si>
  <si>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</si>
  <si>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</si>
  <si>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</si>
  <si>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</si>
  <si>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</si>
  <si>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</si>
  <si>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</si>
  <si>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</si>
  <si>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</si>
  <si>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</si>
  <si>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</si>
  <si>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</si>
  <si>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</si>
  <si>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</si>
  <si>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</si>
  <si>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</si>
  <si>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</si>
  <si>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</si>
  <si>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</si>
  <si>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</si>
  <si>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</si>
  <si>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</si>
  <si>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</si>
  <si>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</si>
  <si>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</si>
  <si>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</si>
  <si>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</si>
  <si>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</si>
  <si>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</si>
  <si>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</si>
  <si>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</si>
  <si>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</si>
  <si>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</si>
  <si>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</si>
  <si>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</si>
  <si>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</si>
  <si>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</si>
  <si>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</si>
  <si>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</si>
  <si>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</si>
  <si>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</si>
  <si>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</si>
  <si>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</si>
  <si>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</si>
  <si>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</si>
  <si>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</si>
  <si>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</si>
  <si>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</si>
  <si>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</si>
  <si>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</si>
  <si>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</si>
  <si>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</si>
  <si>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</si>
  <si>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</si>
  <si>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</si>
  <si>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</si>
  <si>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</si>
  <si>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</si>
  <si>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</si>
  <si>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</si>
  <si>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</si>
  <si>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</si>
  <si>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</si>
  <si>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</si>
  <si>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</si>
  <si>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</si>
  <si>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</si>
  <si>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</si>
  <si>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</si>
  <si>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</si>
  <si>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</si>
  <si>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</si>
  <si>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</si>
  <si>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</si>
  <si>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</si>
  <si>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</si>
  <si>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</si>
  <si>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</si>
  <si>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</si>
  <si>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</si>
  <si>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</si>
  <si>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</si>
  <si>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</si>
  <si>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</si>
  <si>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</si>
  <si>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</si>
  <si>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</si>
  <si>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</si>
  <si>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</si>
  <si>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</si>
  <si>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</si>
  <si>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</si>
  <si>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</si>
  <si>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</si>
  <si>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</si>
  <si>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</si>
  <si>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</si>
  <si>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</si>
  <si>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</si>
  <si>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</si>
  <si>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</si>
  <si>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</si>
  <si>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</si>
  <si>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</si>
  <si>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</si>
  <si>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</si>
  <si>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</si>
  <si>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</si>
  <si>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</si>
  <si>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</si>
  <si>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</si>
  <si>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</si>
  <si>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</si>
  <si>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</si>
  <si>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</si>
  <si>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</si>
  <si>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</si>
  <si>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</si>
  <si>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</si>
  <si>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</si>
  <si>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</si>
  <si>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</si>
  <si>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</si>
  <si>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</si>
  <si>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</si>
  <si>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</si>
  <si>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</si>
  <si>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</si>
  <si>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</si>
  <si>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</si>
  <si>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</si>
  <si>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</si>
  <si>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</si>
  <si>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</si>
  <si>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</si>
  <si>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</si>
  <si>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</si>
  <si>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</si>
  <si>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</si>
  <si>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</si>
  <si>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</si>
  <si>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</si>
  <si>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</si>
  <si>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</si>
  <si>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</si>
  <si>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</si>
  <si>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</si>
  <si>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</si>
  <si>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</si>
  <si>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</si>
  <si>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</si>
  <si>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</si>
  <si>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</si>
  <si>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</si>
  <si>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</si>
  <si>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</si>
  <si>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</si>
  <si>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</si>
  <si>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</si>
  <si>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</si>
  <si>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</si>
  <si>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</si>
  <si>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</si>
  <si>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</si>
  <si>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</si>
  <si>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</si>
  <si>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</si>
  <si>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</si>
  <si>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</si>
  <si>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</si>
  <si>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</si>
  <si>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</si>
  <si>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</si>
  <si>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</si>
  <si>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</si>
  <si>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</si>
  <si>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</si>
  <si>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</si>
  <si>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</si>
  <si>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</si>
  <si>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</si>
  <si>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</si>
  <si>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</si>
  <si>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</si>
  <si>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</si>
  <si>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</si>
  <si>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</si>
  <si>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</si>
  <si>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</si>
  <si>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</si>
  <si>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</si>
  <si>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</si>
  <si>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</si>
  <si>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</si>
  <si>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</si>
  <si>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</si>
  <si>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</si>
  <si>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</si>
  <si>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</si>
  <si>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</si>
  <si>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</si>
  <si>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</si>
  <si>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</si>
  <si>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</si>
  <si>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</si>
  <si>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</si>
  <si>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</si>
  <si>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</si>
  <si>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</si>
  <si>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</si>
  <si>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</si>
  <si>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</si>
  <si>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</si>
  <si>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</si>
  <si>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</si>
  <si>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</si>
  <si>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</si>
  <si>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</si>
  <si>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</si>
  <si>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</si>
  <si>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</si>
  <si>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</si>
  <si>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</si>
  <si>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</si>
  <si>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</si>
  <si>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</si>
  <si>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</si>
  <si>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</si>
  <si>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</si>
  <si>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</si>
  <si>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</si>
  <si>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</si>
  <si>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</si>
  <si>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</si>
  <si>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</si>
  <si>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</si>
  <si>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</si>
  <si>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</si>
  <si>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</si>
  <si>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</si>
  <si>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</si>
  <si>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</si>
  <si>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</si>
  <si>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</si>
  <si>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</si>
  <si>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</si>
  <si>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</si>
  <si>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</si>
  <si>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</si>
  <si>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</si>
  <si>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</si>
  <si>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</si>
  <si>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</si>
  <si>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</si>
  <si>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</si>
  <si>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</si>
  <si>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</si>
  <si>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</si>
  <si>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</si>
  <si>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</si>
  <si>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</si>
  <si>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</si>
  <si>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</si>
  <si>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</si>
  <si>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</si>
  <si>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</si>
  <si>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</si>
  <si>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</si>
  <si>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</si>
  <si>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</si>
  <si>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</si>
  <si>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</si>
  <si>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</si>
  <si>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</si>
  <si>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</si>
  <si>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</si>
  <si>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</si>
  <si>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</si>
  <si>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</si>
  <si>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</si>
  <si>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</si>
  <si>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</si>
  <si>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</si>
  <si>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</si>
  <si>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</si>
  <si>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</si>
  <si>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</si>
  <si>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</si>
  <si>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</si>
  <si>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</si>
  <si>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</si>
  <si>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</si>
  <si>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</si>
  <si>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</si>
  <si>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</si>
  <si>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</si>
  <si>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</si>
  <si>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</si>
  <si>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</si>
  <si>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</si>
  <si>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</si>
  <si>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</si>
  <si>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</si>
  <si>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</si>
  <si>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</si>
  <si>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</si>
  <si>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</si>
  <si>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</si>
  <si>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</si>
  <si>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</si>
  <si>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</si>
  <si>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</si>
  <si>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</si>
  <si>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</si>
  <si>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</si>
  <si>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</si>
  <si>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</si>
  <si>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</si>
  <si>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</si>
  <si>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</si>
  <si>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</si>
  <si>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</si>
  <si>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</si>
  <si>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</si>
  <si>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</si>
  <si>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</si>
  <si>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</si>
  <si>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</si>
  <si>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</si>
  <si>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</si>
  <si>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</si>
  <si>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</si>
  <si>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</si>
  <si>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</si>
  <si>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</si>
  <si>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</si>
  <si>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</si>
  <si>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</si>
  <si>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</si>
  <si>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</si>
  <si>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</si>
  <si>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</si>
  <si>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</si>
  <si>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</si>
  <si>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</si>
  <si>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</si>
  <si>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</si>
  <si>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</si>
  <si>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</si>
  <si>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</si>
  <si>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</si>
  <si>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</si>
  <si>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</si>
  <si>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</si>
  <si>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</si>
  <si>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</si>
  <si>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</si>
  <si>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</si>
  <si>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</si>
  <si>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</si>
  <si>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</si>
  <si>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</si>
  <si>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</si>
  <si>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</si>
  <si>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</si>
  <si>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</si>
  <si>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</si>
  <si>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</si>
  <si>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</si>
  <si>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</si>
  <si>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</si>
  <si>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</si>
  <si>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</si>
  <si>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</si>
  <si>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</si>
  <si>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</si>
  <si>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</si>
  <si>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</si>
  <si>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</si>
  <si>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</si>
  <si>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</si>
  <si>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</si>
  <si>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</si>
  <si>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</si>
  <si>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</si>
  <si>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</si>
  <si>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</si>
  <si>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</si>
  <si>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</si>
  <si>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</si>
  <si>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</si>
  <si>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</si>
  <si>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</si>
  <si>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</si>
  <si>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</si>
  <si>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</si>
  <si>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</si>
  <si>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</si>
  <si>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</si>
  <si>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</si>
  <si>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</si>
  <si>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</si>
  <si>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</si>
  <si>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</si>
  <si>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</si>
  <si>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</si>
  <si>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</si>
  <si>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</si>
  <si>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</si>
  <si>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</si>
  <si>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</si>
  <si>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</si>
  <si>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</si>
  <si>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</si>
  <si>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</si>
  <si>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</si>
  <si>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</si>
  <si>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</si>
  <si>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</si>
  <si>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</si>
  <si>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</si>
  <si>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</si>
  <si>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</si>
  <si>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</si>
  <si>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</si>
  <si>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</si>
  <si>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</si>
  <si>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</si>
  <si>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</si>
  <si>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</si>
  <si>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</si>
  <si>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</si>
  <si>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</si>
  <si>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</si>
  <si>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</si>
  <si>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</si>
  <si>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</si>
  <si>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</si>
  <si>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</si>
  <si>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</si>
  <si>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</si>
  <si>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</si>
  <si>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</si>
  <si>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</si>
  <si>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</si>
  <si>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</si>
  <si>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</si>
  <si>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</si>
  <si>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</si>
  <si>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</si>
  <si>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</si>
  <si>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</si>
  <si>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</si>
  <si>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</si>
  <si>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</si>
  <si>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</si>
  <si>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</si>
  <si>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</si>
  <si>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</si>
  <si>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</si>
  <si>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</si>
  <si>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</si>
  <si>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</si>
  <si>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</si>
  <si>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</si>
  <si>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</si>
  <si>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</si>
  <si>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</si>
  <si>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</si>
  <si>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</si>
  <si>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</si>
  <si>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</si>
  <si>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</si>
  <si>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</si>
  <si>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</si>
  <si>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</si>
  <si>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</si>
  <si>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</si>
  <si>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</si>
  <si>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</si>
  <si>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</si>
  <si>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</si>
  <si>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</si>
  <si>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</si>
  <si>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</si>
  <si>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</si>
  <si>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</si>
  <si>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</si>
  <si>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</si>
  <si>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</si>
  <si>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</si>
  <si>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</si>
  <si>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</si>
  <si>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</si>
  <si>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</si>
  <si>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</si>
  <si>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</si>
  <si>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</si>
  <si>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</si>
  <si>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</si>
  <si>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</si>
  <si>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</si>
  <si>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</si>
  <si>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</si>
  <si>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</si>
  <si>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</si>
  <si>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</si>
  <si>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</si>
  <si>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</si>
  <si>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</si>
  <si>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</si>
  <si>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</si>
  <si>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</si>
  <si>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</si>
  <si>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</si>
  <si>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</si>
  <si>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</si>
  <si>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</si>
  <si>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</si>
  <si>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</si>
  <si>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</si>
  <si>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</si>
  <si>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</si>
  <si>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</si>
  <si>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</si>
  <si>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</si>
  <si>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</si>
  <si>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</si>
  <si>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</si>
  <si>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</si>
  <si>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</si>
  <si>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</si>
  <si>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</si>
  <si>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</si>
  <si>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</si>
  <si>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</si>
  <si>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</si>
  <si>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</si>
  <si>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</si>
  <si>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</si>
  <si>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</si>
  <si>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</si>
  <si>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</si>
  <si>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</si>
  <si>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</si>
  <si>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</si>
  <si>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</si>
  <si>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</si>
  <si>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</si>
  <si>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</si>
  <si>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</si>
  <si>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</si>
  <si>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</si>
  <si>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</si>
  <si>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</si>
  <si>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</si>
  <si>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</si>
  <si>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</si>
  <si>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</si>
  <si>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</si>
  <si>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</si>
  <si>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</si>
  <si>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</si>
  <si>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</si>
  <si>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</si>
  <si>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</si>
  <si>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</si>
  <si>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</si>
  <si>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</si>
  <si>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</si>
  <si>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</si>
  <si>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</si>
  <si>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</si>
  <si>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</si>
  <si>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</si>
  <si>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</si>
  <si>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</si>
  <si>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</si>
  <si>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</si>
  <si>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</si>
  <si>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</si>
  <si>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</si>
  <si>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</si>
  <si>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</si>
  <si>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</si>
  <si>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</si>
  <si>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</si>
  <si>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</si>
  <si>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</si>
  <si>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</si>
  <si>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</si>
  <si>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</si>
  <si>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</si>
  <si>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</si>
  <si>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</si>
  <si>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</si>
  <si>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</si>
  <si>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</si>
  <si>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</si>
  <si>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</si>
  <si>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</si>
  <si>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</si>
  <si>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</si>
  <si>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</si>
  <si>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</si>
  <si>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</si>
  <si>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</si>
  <si>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</si>
  <si>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</si>
  <si>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</si>
  <si>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</si>
  <si>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</si>
  <si>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</si>
  <si>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</si>
  <si>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</si>
  <si>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</si>
  <si>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</si>
  <si>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</si>
  <si>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</si>
  <si>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</si>
  <si>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</si>
  <si>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</si>
  <si>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</si>
  <si>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</si>
  <si>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</si>
  <si>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</si>
  <si>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</si>
  <si>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</si>
  <si>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</si>
  <si>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</si>
  <si>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</si>
  <si>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</si>
  <si>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</si>
  <si>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</si>
  <si>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</si>
  <si>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</si>
  <si>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</si>
  <si>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</si>
  <si>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</si>
  <si>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</si>
  <si>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</si>
  <si>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</si>
  <si>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</si>
  <si>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</si>
  <si>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</si>
  <si>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</si>
  <si>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</si>
  <si>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</si>
  <si>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</si>
  <si>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</si>
  <si>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</si>
  <si>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</si>
  <si>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</si>
  <si>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</si>
  <si>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</si>
  <si>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</si>
  <si>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</si>
  <si>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</si>
  <si>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</si>
  <si>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</si>
  <si>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</si>
  <si>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</si>
  <si>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</si>
  <si>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</si>
  <si>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</si>
  <si>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</si>
  <si>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</si>
  <si>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</si>
  <si>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</si>
  <si>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</si>
  <si>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</si>
  <si>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</si>
  <si>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</si>
  <si>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</si>
  <si>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</si>
  <si>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</si>
  <si>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</si>
  <si>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</si>
  <si>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</si>
  <si>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</si>
  <si>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</si>
  <si>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</si>
  <si>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</si>
  <si>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</si>
  <si>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</si>
  <si>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</si>
  <si>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</si>
  <si>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</si>
  <si>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</si>
  <si>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</si>
  <si>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</si>
  <si>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</si>
  <si>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</si>
  <si>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</si>
  <si>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</si>
  <si>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</si>
  <si>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</si>
  <si>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</si>
  <si>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</si>
  <si>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</si>
  <si>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</si>
  <si>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</si>
  <si>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</si>
  <si>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</si>
  <si>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</si>
  <si>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</si>
  <si>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</si>
  <si>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</si>
  <si>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</si>
  <si>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</si>
  <si>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</si>
  <si>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</si>
  <si>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</si>
  <si>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</si>
  <si>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</si>
  <si>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</si>
  <si>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</si>
  <si>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</si>
  <si>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</si>
  <si>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</si>
  <si>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</si>
  <si>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</si>
  <si>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</si>
  <si>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</si>
  <si>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</si>
  <si>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</si>
  <si>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</si>
  <si>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</si>
  <si>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</si>
  <si>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</si>
  <si>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</si>
  <si>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</si>
  <si>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</si>
  <si>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</si>
  <si>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</si>
  <si>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</si>
  <si>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</si>
  <si>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</si>
  <si>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</si>
  <si>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</si>
  <si>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</si>
  <si>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</si>
  <si>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</si>
  <si>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</si>
  <si>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</si>
  <si>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</si>
  <si>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</si>
  <si>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</si>
  <si>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</si>
  <si>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</si>
  <si>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</si>
  <si>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</si>
  <si>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</si>
  <si>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</si>
  <si>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</si>
  <si>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</si>
  <si>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</si>
  <si>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</si>
  <si>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</si>
  <si>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</si>
  <si>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</si>
  <si>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</si>
  <si>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</si>
  <si>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</si>
  <si>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</si>
  <si>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</si>
  <si>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</si>
  <si>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</si>
  <si>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</si>
  <si>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</si>
  <si>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</si>
  <si>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</si>
  <si>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</si>
  <si>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</si>
  <si>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</si>
  <si>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</si>
  <si>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</si>
  <si>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</si>
  <si>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</si>
  <si>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</si>
  <si>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</si>
  <si>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</si>
  <si>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</si>
  <si>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</si>
  <si>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</si>
  <si>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</si>
  <si>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</si>
  <si>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</si>
  <si>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</si>
  <si>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</si>
  <si>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</si>
  <si>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</si>
  <si>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</si>
  <si>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</si>
  <si>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</si>
  <si>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</si>
  <si>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</si>
  <si>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</si>
  <si>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</si>
  <si>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</si>
  <si>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</si>
  <si>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</si>
  <si>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</si>
  <si>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</si>
  <si>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</si>
  <si>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</si>
  <si>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</si>
  <si>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</si>
  <si>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</si>
  <si>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</si>
  <si>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</si>
  <si>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</si>
  <si>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</si>
  <si>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</si>
  <si>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</si>
  <si>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</si>
  <si>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</si>
  <si>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</si>
  <si>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</si>
  <si>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</si>
  <si>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</si>
  <si>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</si>
  <si>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</si>
  <si>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</si>
  <si>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</si>
  <si>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</si>
  <si>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</si>
  <si>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</si>
  <si>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</si>
  <si>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</si>
  <si>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</si>
  <si>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</si>
  <si>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</si>
  <si>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</si>
  <si>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</si>
  <si>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</si>
  <si>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</si>
  <si>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</si>
  <si>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</si>
  <si>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</si>
  <si>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</si>
  <si>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</si>
  <si>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</si>
  <si>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</si>
  <si>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</si>
  <si>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</si>
  <si>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</si>
  <si>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</si>
  <si>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</si>
  <si>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</si>
  <si>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</si>
  <si>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</si>
  <si>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</si>
  <si>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</si>
  <si>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</si>
  <si>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</si>
  <si>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</si>
  <si>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</si>
  <si>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</si>
  <si>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</si>
  <si>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</si>
  <si>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</si>
  <si>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</si>
  <si>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</si>
  <si>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</si>
  <si>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</si>
  <si>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</si>
  <si>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</si>
  <si>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</si>
  <si>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</si>
  <si>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</si>
  <si>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</si>
  <si>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</si>
  <si>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</si>
  <si>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</si>
  <si>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</si>
  <si>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</si>
  <si>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</si>
  <si>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</si>
  <si>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</si>
  <si>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</si>
  <si>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</si>
  <si>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</si>
  <si>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</si>
  <si>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</si>
  <si>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</si>
  <si>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</si>
  <si>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</si>
  <si>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</si>
  <si>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</si>
  <si>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</si>
  <si>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</si>
  <si>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</si>
  <si>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</si>
  <si>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</si>
  <si>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</si>
  <si>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</si>
  <si>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</si>
  <si>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</si>
  <si>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</si>
  <si>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</si>
  <si>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</si>
  <si>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</si>
  <si>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</si>
  <si>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</si>
  <si>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</si>
  <si>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</si>
  <si>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</si>
  <si>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</si>
  <si>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</si>
  <si>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</si>
  <si>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</si>
  <si>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</si>
  <si>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</si>
  <si>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</si>
  <si>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</si>
  <si>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</si>
  <si>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</si>
  <si>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</si>
  <si>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</si>
  <si>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</si>
  <si>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</si>
  <si>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</si>
  <si>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</si>
  <si>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</si>
  <si>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</si>
  <si>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</si>
  <si>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</si>
  <si>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</si>
  <si>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</si>
  <si>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</si>
  <si>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</si>
  <si>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</si>
  <si>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</si>
  <si>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</si>
  <si>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</si>
  <si>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</si>
  <si>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</si>
  <si>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</si>
  <si>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</si>
  <si>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</si>
  <si>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</si>
  <si>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</si>
  <si>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</si>
  <si>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</si>
  <si>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</si>
  <si>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</si>
  <si>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</si>
  <si>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</si>
  <si>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</si>
  <si>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</si>
  <si>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</si>
  <si>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</si>
  <si>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</si>
  <si>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</si>
  <si>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</si>
  <si>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</si>
  <si>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</si>
  <si>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</si>
  <si>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</si>
  <si>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</si>
  <si>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</si>
  <si>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</si>
  <si>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</si>
  <si>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</si>
  <si>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</si>
  <si>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</si>
  <si>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</si>
  <si>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</si>
  <si>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</si>
  <si>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</si>
  <si>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</si>
  <si>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</si>
  <si>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</si>
  <si>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</si>
  <si>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</si>
  <si>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</si>
  <si>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</si>
  <si>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</si>
  <si>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</si>
  <si>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</si>
  <si>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</si>
  <si>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</si>
  <si>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</si>
  <si>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</si>
  <si>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</si>
  <si>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</si>
  <si>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</si>
  <si>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</si>
  <si>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</si>
  <si>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</si>
  <si>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</si>
  <si>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</si>
  <si>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</si>
  <si>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</si>
  <si>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</si>
  <si>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</si>
  <si>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</si>
  <si>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</si>
  <si>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</si>
  <si>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</si>
  <si>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</si>
  <si>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</si>
  <si>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</si>
  <si>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</si>
  <si>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</si>
  <si>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</si>
  <si>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</si>
  <si>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</si>
  <si>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</si>
  <si>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</si>
  <si>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</si>
  <si>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</si>
  <si>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</si>
  <si>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</si>
  <si>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</si>
  <si>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</si>
  <si>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</si>
  <si>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</si>
  <si>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</si>
  <si>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</si>
  <si>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</si>
  <si>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</si>
  <si>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</si>
  <si>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</si>
  <si>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</si>
  <si>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</si>
  <si>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</si>
  <si>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</si>
  <si>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</si>
  <si>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</si>
  <si>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</si>
  <si>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</si>
  <si>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</si>
  <si>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</si>
  <si>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</si>
  <si>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</si>
  <si>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</si>
  <si>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</si>
  <si>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</si>
  <si>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</si>
  <si>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</si>
  <si>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</si>
  <si>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</si>
  <si>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</si>
  <si>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</si>
  <si>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</si>
  <si>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</si>
  <si>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</si>
  <si>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</si>
  <si>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</si>
  <si>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</si>
  <si>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</si>
  <si>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</si>
  <si>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</si>
  <si>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</si>
  <si>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</si>
  <si>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</si>
  <si>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</si>
  <si>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</si>
  <si>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</si>
  <si>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</si>
  <si>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</si>
  <si>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</si>
  <si>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</si>
  <si>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</si>
  <si>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</si>
  <si>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</si>
  <si>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</si>
  <si>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</si>
  <si>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</si>
  <si>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</si>
  <si>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</si>
  <si>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</si>
  <si>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</si>
  <si>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</si>
  <si>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</si>
  <si>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</si>
  <si>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</si>
  <si>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</si>
  <si>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</si>
  <si>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</si>
  <si>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</si>
  <si>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</si>
  <si>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</si>
  <si>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</si>
  <si>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</si>
  <si>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</si>
  <si>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</si>
  <si>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</si>
  <si>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</si>
  <si>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</si>
  <si>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</si>
  <si>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</si>
  <si>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</si>
  <si>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</si>
  <si>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</si>
  <si>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</si>
  <si>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</si>
  <si>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</si>
  <si>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</si>
  <si>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</si>
  <si>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</si>
  <si>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</si>
  <si>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</si>
  <si>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</si>
  <si>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</si>
  <si>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</si>
  <si>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</si>
  <si>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</si>
  <si>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</si>
  <si>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</si>
  <si>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</si>
  <si>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</si>
  <si>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</si>
  <si>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</si>
  <si>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</si>
  <si>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</si>
  <si>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</si>
  <si>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</si>
  <si>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</si>
  <si>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</si>
  <si>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</si>
  <si>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</si>
  <si>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</si>
  <si>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</si>
  <si>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</si>
  <si>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</si>
  <si>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</si>
  <si>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</si>
  <si>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</si>
  <si>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</si>
  <si>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</si>
  <si>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</si>
  <si>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</si>
  <si>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</si>
  <si>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</si>
  <si>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</si>
  <si>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</si>
  <si>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</si>
  <si>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</si>
  <si>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</si>
  <si>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</si>
  <si>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</si>
  <si>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</si>
  <si>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</si>
  <si>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</si>
  <si>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</si>
  <si>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</si>
  <si>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</si>
  <si>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</si>
  <si>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</si>
  <si>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</si>
  <si>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</si>
  <si>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</si>
  <si>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</si>
  <si>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</si>
  <si>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</si>
  <si>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</si>
  <si>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</si>
  <si>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</si>
  <si>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</si>
  <si>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</si>
  <si>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</si>
  <si>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</si>
  <si>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</si>
  <si>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</si>
  <si>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</si>
  <si>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</si>
  <si>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</si>
  <si>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</si>
  <si>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</si>
  <si>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</si>
  <si>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</si>
  <si>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</si>
  <si>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</si>
  <si>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</si>
  <si>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</si>
  <si>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</si>
  <si>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</si>
  <si>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</si>
  <si>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</si>
  <si>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</si>
  <si>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</si>
  <si>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</si>
  <si>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</si>
  <si>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</si>
  <si>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</si>
  <si>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</si>
  <si>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</si>
  <si>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</si>
  <si>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</si>
  <si>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</si>
  <si>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</si>
  <si>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</si>
  <si>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</si>
  <si>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</si>
  <si>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</si>
  <si>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</si>
  <si>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</si>
  <si>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</si>
  <si>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</si>
  <si>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</si>
  <si>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</si>
  <si>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</si>
  <si>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</si>
  <si>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</si>
  <si>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</si>
  <si>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</si>
  <si>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</si>
  <si>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</si>
  <si>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</si>
  <si>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</si>
  <si>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</si>
  <si>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</si>
  <si>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</si>
  <si>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</si>
  <si>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</si>
  <si>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</si>
  <si>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</si>
  <si>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</si>
  <si>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</si>
  <si>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</si>
  <si>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</si>
  <si>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</si>
  <si>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</si>
  <si>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</si>
  <si>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</si>
  <si>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</si>
  <si>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</si>
  <si>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</si>
  <si>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</si>
  <si>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</si>
  <si>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</si>
  <si>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</si>
  <si>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</si>
  <si>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</si>
  <si>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</si>
  <si>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</si>
  <si>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</si>
  <si>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</si>
  <si>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</si>
  <si>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</si>
  <si>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</si>
  <si>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</si>
  <si>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</si>
  <si>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</si>
  <si>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</si>
  <si>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</si>
  <si>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</si>
  <si>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</si>
  <si>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</si>
  <si>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</si>
  <si>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</si>
  <si>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</si>
  <si>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</si>
  <si>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</si>
  <si>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</si>
  <si>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</si>
  <si>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</si>
  <si>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</si>
  <si>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</si>
  <si>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</si>
  <si>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</si>
  <si>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</si>
  <si>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</si>
  <si>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</si>
  <si>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</si>
  <si>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</si>
  <si>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</si>
  <si>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</si>
  <si>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</si>
  <si>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</si>
  <si>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</si>
  <si>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</si>
  <si>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</si>
  <si>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</si>
  <si>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</si>
  <si>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</si>
  <si>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</si>
  <si>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</si>
  <si>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</si>
  <si>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</si>
  <si>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</si>
  <si>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</si>
  <si>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</si>
  <si>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</si>
  <si>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</si>
  <si>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</si>
  <si>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</si>
  <si>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</si>
  <si>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</si>
  <si>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</si>
  <si>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</si>
  <si>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</si>
  <si>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</si>
  <si>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</si>
  <si>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</si>
  <si>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</si>
  <si>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</si>
  <si>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</si>
  <si>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</si>
  <si>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</si>
  <si>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</si>
  <si>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</si>
  <si>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</si>
  <si>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</si>
  <si>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</si>
  <si>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</si>
  <si>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</si>
  <si>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</si>
  <si>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</si>
  <si>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</si>
  <si>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</si>
  <si>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</si>
  <si>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</si>
  <si>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</si>
  <si>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</si>
  <si>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</si>
  <si>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</si>
  <si>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</si>
  <si>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</si>
  <si>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</si>
  <si>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</si>
  <si>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</si>
  <si>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</si>
  <si>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</si>
  <si>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</si>
  <si>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</si>
  <si>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</si>
  <si>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</si>
  <si>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</si>
  <si>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</si>
  <si>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</si>
  <si>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</si>
  <si>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</si>
  <si>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</si>
  <si>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</si>
  <si>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</si>
  <si>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</si>
  <si>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</si>
  <si>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</si>
  <si>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</si>
  <si>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</si>
  <si>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</si>
  <si>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</si>
  <si>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</si>
  <si>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</si>
  <si>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</si>
  <si>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</si>
  <si>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</si>
  <si>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</si>
  <si>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</si>
  <si>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</si>
  <si>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</si>
  <si>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</si>
  <si>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</si>
  <si>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</si>
  <si>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</si>
  <si>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</si>
  <si>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</si>
  <si>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</si>
  <si>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</si>
  <si>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</si>
  <si>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</si>
  <si>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</si>
  <si>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</si>
  <si>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</si>
  <si>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</si>
  <si>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</si>
  <si>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</si>
  <si>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</si>
  <si>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</si>
  <si>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</si>
  <si>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</si>
  <si>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</si>
  <si>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</si>
  <si>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</si>
  <si>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</si>
  <si>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</si>
  <si>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</si>
  <si>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</si>
  <si>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</si>
  <si>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</si>
  <si>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</si>
  <si>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</si>
  <si>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</si>
  <si>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</si>
  <si>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</si>
  <si>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</si>
  <si>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</si>
  <si>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</si>
  <si>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</si>
  <si>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</si>
  <si>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</si>
  <si>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</si>
  <si>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</si>
  <si>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</si>
  <si>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</si>
  <si>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</si>
  <si>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</si>
  <si>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</si>
  <si>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</si>
  <si>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</si>
  <si>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</si>
  <si>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</si>
  <si>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</si>
  <si>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</si>
  <si>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</si>
  <si>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</si>
  <si>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</si>
  <si>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</si>
  <si>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</si>
  <si>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</si>
  <si>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</si>
  <si>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</si>
  <si>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</si>
  <si>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</si>
  <si>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</si>
  <si>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</si>
  <si>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</si>
  <si>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</si>
  <si>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</si>
  <si>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</si>
  <si>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</si>
  <si>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</si>
  <si>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</si>
  <si>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</si>
  <si>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</si>
  <si>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</si>
  <si>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</si>
  <si>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</si>
  <si>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</si>
  <si>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</si>
  <si>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</si>
  <si>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</si>
  <si>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</si>
  <si>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</si>
  <si>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</si>
  <si>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</si>
  <si>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</si>
  <si>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</si>
  <si>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</si>
  <si>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</si>
  <si>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</si>
  <si>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</si>
  <si>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</si>
  <si>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</si>
  <si>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</si>
  <si>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</si>
  <si>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</si>
  <si>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</si>
  <si>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</si>
  <si>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</si>
  <si>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</si>
  <si>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</si>
  <si>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</si>
  <si>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</si>
  <si>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</si>
  <si>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</si>
  <si>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</si>
  <si>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</si>
  <si>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</si>
  <si>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</si>
  <si>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</si>
  <si>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</si>
  <si>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</si>
  <si>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</si>
  <si>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</si>
  <si>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</si>
  <si>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</si>
  <si>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</si>
  <si>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</si>
  <si>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</si>
  <si>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</si>
  <si>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</si>
  <si>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</si>
  <si>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PCM-20251026-00000742</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</si>
  <si>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</si>
  <si>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</si>
  <si>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</si>
  <si>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</si>
  <si>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</si>
  <si>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PCM-20251026-00000687</t>
  </si>
  <si>
    <t xml:space="preserve">team at site TS </t>
  </si>
  <si>
    <t>PCM-20251026-00000925</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</si>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</sst>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2" totalsRowShown="0" headerRowDxfId="157" dataDxfId="156" headerRowBorderDxfId="154" tableBorderDxfId="155" totalsRowBorderDxfId="153">
  <autoFilter ref="A1:CJ22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6" totalsRowShown="0" headerRowDxfId="48" dataDxfId="47" headerRowBorderDxfId="45" tableBorderDxfId="46" totalsRowBorderDxfId="44">
  <autoFilter ref="A1:L21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293.52270115740976</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13.027712731483916</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4.4749768523615785E-2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45956.471127083336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45956.471127083336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45956.471127083336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45956.471127083336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45956.471127083336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45956.471127083336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45956.471127083336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45956.471127083336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45956.471127083336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45956.471127083336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45956.471127083336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45956.471127083336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45956.471127083336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45956.471127083336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45956.471127083336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45956.471127083336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45956.471127083336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45956.471127083336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45956.471127083336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45956.471127083336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45956.471127083336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45956.471127083336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45956.471127083336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45956.471127083336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45956.471127083336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45956.471127083336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45956.471127083336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45956.471127083336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45956.471127083336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45956.471127083336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45956.471127083336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45956.471127083336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45956.471127083336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45956.471127083336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45956.471127083336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45956.471127083336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45956.471127083336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45956.471127083336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45956.471127083336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45956.471127083336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45956.471127083336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45956.471127083336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45956.471127083336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45956.471127083336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45956.471127083336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45956.471127083336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45956.471127083336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45956.471127083336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45956.471127083336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45956.471127083336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45956.471127083336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45956.471127083336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45956.471127083336</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45956.471127083336</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2"/>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131.47128912037442</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11.97535162037093</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1</v>
      </c>
      <c r="D5" s="18" t="s">
        <v>28657</v>
      </c>
      <c r="E5" s="114" t="s">
        <v>38998</v>
      </c>
      <c r="F5" s="115">
        <v>45956.398379629631</v>
      </c>
      <c r="G5" s="116">
        <f ca="1">IFERROR(NOW()-F5,"-")</f>
        <v>7.2747453705233056E-2</v>
      </c>
      <c r="H5" s="115">
        <v>45956.393553240741</v>
      </c>
      <c r="I5" s="18" t="str">
        <f>IFERROR(VLOOKUP(D5,DB!A:F,6,0),"")</f>
        <v>Power Cube</v>
      </c>
      <c r="J5" s="18" t="str">
        <f>IFERROR(VLOOKUP(D5,DB!A:G,7,0),"")</f>
        <v>In progress+No BB Design</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45956.471127083336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45956.471127083336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45956.471127083336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9"/>
      <c r="E9" s="114"/>
      <c r="F9" s="115"/>
      <c r="G9" s="116">
        <f ca="1">IFERROR(NOW()-F9,"-")</f>
        <v>45956.471127083336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45956.471127083336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45956.471127083336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45956.471127083336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45956.471127083336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45956.471127083336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45956.471127083336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45956.471127083336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45956.471127083336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45956.471127083336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45956.471127083336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45956.471127083336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45956.471127083336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45956.471127083336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45956.471127083336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45956.471127083336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45956.471127083336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45956.471127083336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45956.471127083336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45956.471127083336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45956.471127083336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45956.471127083336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45956.471127083336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45956.471127083336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45956.471127083336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45956.471127083336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45956.471127083336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45956.471127083336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45956.471127083336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45956.471127083336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45956.471127083336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45956.471127083336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45956.471127083336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45956.471127083336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45956.471127083336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45956.471127083336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45956.471127083336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45956.471127083336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45956.471127083336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45956.471127083336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45956.471127083336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45956.471127083336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45956.471127083336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45956.471127083336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45956.471127083336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45956.471127083336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45956.471127083336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45956.471127083336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45956.471127083336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45956.471127083336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45956.471127083336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45956.471127083336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45956.471127083336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45956.471127083336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45956.471127083336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45956.471127083336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45956.471127083336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45956.471127083336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45956.471127083336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45956.471127083336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45956.471127083336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45956.471127083336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45956.471127083336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45956.471127083336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45956.471127083336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45956.471127083336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45956.471127083336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45956.471127083336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45956.471127083336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61"/>
      <c r="B78" s="162" t="str">
        <f>IFERROR(VLOOKUP(D78,DB!A:K,11,0),"")</f>
        <v/>
      </c>
      <c r="C78" s="162"/>
      <c r="D78" s="162"/>
      <c r="E78" s="163"/>
      <c r="F78" s="164"/>
      <c r="G78" s="165">
        <f ca="1">IFERROR(NOW()-F78,"-")</f>
        <v>45956.471127083336</v>
      </c>
      <c r="H78" s="164"/>
      <c r="I78" s="162" t="str">
        <f>IFERROR(VLOOKUP(D78,DB!A:F,6,0),"")</f>
        <v/>
      </c>
      <c r="J78" s="162" t="str">
        <f>IFERROR(VLOOKUP(D78,DB!A:G,7,0),"")</f>
        <v/>
      </c>
      <c r="K78" s="166"/>
      <c r="L78" s="162" t="str">
        <f>IFERROR(VLOOKUP(D78,DB!A:I,9,0),"")</f>
        <v/>
      </c>
      <c r="M78" s="162"/>
      <c r="N78" s="162"/>
      <c r="O78" s="162"/>
      <c r="P78" s="162"/>
      <c r="Q78" s="162"/>
      <c r="R78" s="162"/>
      <c r="S78" s="162"/>
      <c r="T78" s="162"/>
      <c r="U78" s="162"/>
      <c r="V78" s="162"/>
      <c r="W78" s="162"/>
      <c r="X78" s="162"/>
      <c r="Y78" s="162"/>
      <c r="Z78" s="162"/>
      <c r="AA78" s="162"/>
      <c r="AB78" s="162"/>
      <c r="AC78" s="162"/>
      <c r="AD78" s="162"/>
      <c r="AE78" s="162"/>
      <c r="AF78" s="162"/>
      <c r="AG78" s="162"/>
      <c r="AH78" s="162"/>
      <c r="AI78" s="162"/>
      <c r="AJ78" s="162"/>
      <c r="AK78" s="162"/>
      <c r="AL78" s="162"/>
      <c r="AM78" s="162"/>
      <c r="AN78" s="162"/>
      <c r="AO78" s="162"/>
      <c r="AP78" s="162"/>
      <c r="AQ78" s="162"/>
      <c r="AR78" s="162"/>
      <c r="AS78" s="162"/>
      <c r="AT78" s="162"/>
      <c r="AU78" s="162"/>
      <c r="AV78" s="162"/>
      <c r="AW78" s="162"/>
      <c r="AX78" s="162"/>
      <c r="AY78" s="162"/>
      <c r="AZ78" s="162"/>
      <c r="BA78" s="162"/>
      <c r="BB78" s="162"/>
      <c r="BC78" s="162"/>
      <c r="BD78" s="162"/>
      <c r="BE78" s="162"/>
      <c r="BF78" s="162"/>
      <c r="BG78" s="162"/>
      <c r="BH78" s="162"/>
      <c r="BI78" s="162"/>
      <c r="BJ78" s="162"/>
      <c r="BK78" s="162"/>
      <c r="BL78" s="162"/>
      <c r="BM78" s="162"/>
      <c r="BN78" s="162"/>
      <c r="BO78" s="162"/>
      <c r="BP78" s="162"/>
      <c r="BQ78" s="162"/>
      <c r="BR78" s="162"/>
      <c r="BS78" s="162"/>
      <c r="BT78" s="162"/>
      <c r="BU78" s="162"/>
      <c r="BV78" s="162"/>
      <c r="BW78" s="162"/>
      <c r="BX78" s="162"/>
      <c r="BY78" s="162"/>
      <c r="BZ78" s="162"/>
      <c r="CA78" s="162"/>
      <c r="CB78" s="162"/>
      <c r="CC78" s="162"/>
      <c r="CD78" s="162"/>
      <c r="CE78" s="162"/>
      <c r="CF78" s="162"/>
      <c r="CG78" s="162"/>
      <c r="CH78" s="162"/>
      <c r="CI78" s="162"/>
      <c r="CJ78" s="167"/>
    </row>
    <row r="79" spans="1:88" ht="31.5" customHeight="1">
      <c r="A79" s="113"/>
      <c r="B79" s="18" t="str">
        <f>IFERROR(VLOOKUP(D79,DB!A:K,11,0),"")</f>
        <v/>
      </c>
      <c r="C79" s="18"/>
      <c r="D79" s="18"/>
      <c r="E79" s="114"/>
      <c r="F79" s="115"/>
      <c r="G79" s="116">
        <f ca="1">IFERROR(NOW()-F79,"-")</f>
        <v>45956.471127083336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45956.471127083336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45956.471127083336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45956.471127083336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45956.471127083336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45956.471127083336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45956.471127083336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45956.471127083336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45956.471127083336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45956.471127083336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45956.471127083336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45956.471127083336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45956.471127083336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45956.471127083336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45956.471127083336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45956.471127083336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45956.471127083336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45956.471127083336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45956.471127083336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45956.471127083336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45956.471127083336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45956.471127083336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45956.471127083336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45956.471127083336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45956.471127083336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45956.471127083336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45956.471127083336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45956.471127083336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45956.471127083336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45956.471127083336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45956.471127083336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45956.471127083336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45956.471127083336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45956.471127083336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45956.471127083336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45956.471127083336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45956.471127083336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45956.471127083336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45956.471127083336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45956.471127083336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45956.471127083336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45956.471127083336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45956.471127083336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45956.471127083336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45956.471127083336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45956.471127083336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45956.471127083336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45956.471127083336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45956.471127083336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45956.471127083336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45956.471127083336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45956.471127083336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45956.471127083336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45956.471127083336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45956.471127083336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45956.471127083336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45956.471127083336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45956.471127083336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45956.471127083336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45956.471127083336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45956.471127083336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45956.471127083336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45956.471127083336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45956.471127083336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45956.471127083336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45956.471127083336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45956.471127083336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45956.471127083336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45956.471127083336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45956.471127083336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45956.471127083336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45956.471127083336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45956.471127083336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45956.471127083336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45956.471127083336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45956.471127083336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45956.471127083336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45956.471127083336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45956.471127083336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45956.471127083336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45956.471127083336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45956.471127083336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45956.471127083336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45956.471127083336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45956.471127083336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45956.471127083336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45956.471127083336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45956.471127083336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45956.471127083336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45956.471127083336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45956.471127083336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45956.471127083336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45956.471127083336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45956.471127083336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45956.471127083336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45956.471127083336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45956.471127083336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45956.471127083336</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45956.471127083336</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45956.471127083336</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45956.471127083336</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45956.471127083336</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45956.471127083336</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45956.471127083336</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45956.471127083336</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45956.471127083336</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45956.471127083336</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45956.471127083336</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45956.471127083336</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45956.471127083336</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45956.471127083336</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45956.471127083336</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45956.471127083336</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45956.471127083336</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45956.471127083336</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45956.471127083336</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45956.471127083336</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45956.471127083336</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45956.471127083336</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45956.471127083336</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45956.471127083336</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45956.471127083336</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45956.471127083336</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45956.471127083336</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45956.471127083336</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45956.471127083336</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45956.471127083336</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45956.471127083336</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45956.471127083336</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45956.471127083336</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45956.471127083336</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45956.471127083336</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45956.471127083336</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45956.471127083336</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45956.471127083336</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45956.471127083336</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45956.471127083336</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45956.471127083336</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45956.471127083336</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45956.471127083336</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45956.471127083336</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45956.471127083336</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45956.471127083336</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61"/>
      <c r="B222" s="162" t="str">
        <f>IFERROR(VLOOKUP(D222,DB!A:K,11,0),"")</f>
        <v/>
      </c>
      <c r="C222" s="162"/>
      <c r="D222" s="162"/>
      <c r="E222" s="163"/>
      <c r="F222" s="164"/>
      <c r="G222" s="165">
        <f ca="1">IFERROR(NOW()-F222,"-")</f>
        <v>45956.471127083336</v>
      </c>
      <c r="H222" s="164"/>
      <c r="I222" s="162" t="str">
        <f>IFERROR(VLOOKUP(D222,DB!A:F,6,0),"")</f>
        <v/>
      </c>
      <c r="J222" s="162" t="str">
        <f>IFERROR(VLOOKUP(D222,DB!A:G,7,0),"")</f>
        <v/>
      </c>
      <c r="K222" s="166"/>
      <c r="L222" s="162" t="str">
        <f>IFERROR(VLOOKUP(D222,DB!A:I,9,0),"")</f>
        <v/>
      </c>
      <c r="M222" s="162"/>
      <c r="N222" s="162"/>
      <c r="O222" s="162"/>
      <c r="P222" s="162"/>
      <c r="Q222" s="162"/>
      <c r="R222" s="162"/>
      <c r="S222" s="162"/>
      <c r="T222" s="162"/>
      <c r="U222" s="162"/>
      <c r="V222" s="162"/>
      <c r="W222" s="162"/>
      <c r="X222" s="162"/>
      <c r="Y222" s="162"/>
      <c r="Z222" s="162"/>
      <c r="AA222" s="162"/>
      <c r="AB222" s="162"/>
      <c r="AC222" s="162"/>
      <c r="AD222" s="162"/>
      <c r="AE222" s="162"/>
      <c r="AF222" s="162"/>
      <c r="AG222" s="162"/>
      <c r="AH222" s="162"/>
      <c r="AI222" s="162"/>
      <c r="AJ222" s="162"/>
      <c r="AK222" s="162"/>
      <c r="AL222" s="162"/>
      <c r="AM222" s="162"/>
      <c r="AN222" s="162"/>
      <c r="AO222" s="162"/>
      <c r="AP222" s="162"/>
      <c r="AQ222" s="162"/>
      <c r="AR222" s="162"/>
      <c r="AS222" s="162"/>
      <c r="AT222" s="162"/>
      <c r="AU222" s="162"/>
      <c r="AV222" s="162"/>
      <c r="AW222" s="162"/>
      <c r="AX222" s="162"/>
      <c r="AY222" s="162"/>
      <c r="AZ222" s="162"/>
      <c r="BA222" s="162"/>
      <c r="BB222" s="162"/>
      <c r="BC222" s="162"/>
      <c r="BD222" s="162"/>
      <c r="BE222" s="162"/>
      <c r="BF222" s="162"/>
      <c r="BG222" s="162"/>
      <c r="BH222" s="162"/>
      <c r="BI222" s="162"/>
      <c r="BJ222" s="162"/>
      <c r="BK222" s="162"/>
      <c r="BL222" s="162"/>
      <c r="BM222" s="162"/>
      <c r="BN222" s="162"/>
      <c r="BO222" s="162"/>
      <c r="BP222" s="162"/>
      <c r="BQ222" s="162"/>
      <c r="BR222" s="162"/>
      <c r="BS222" s="162"/>
      <c r="BT222" s="162"/>
      <c r="BU222" s="162"/>
      <c r="BV222" s="162"/>
      <c r="BW222" s="162"/>
      <c r="BX222" s="162"/>
      <c r="BY222" s="162"/>
      <c r="BZ222" s="162"/>
      <c r="CA222" s="162"/>
      <c r="CB222" s="162"/>
      <c r="CC222" s="162"/>
      <c r="CD222" s="162"/>
      <c r="CE222" s="162"/>
      <c r="CF222" s="162"/>
      <c r="CG222" s="162"/>
      <c r="CH222" s="162"/>
      <c r="CI222" s="162"/>
      <c r="CJ222" s="167"/>
    </row>
  </sheetData>
  <dataValidations count="2">
    <dataValidation allowBlank="1" showInputMessage="1" showErrorMessage="1" sqref="E1" xr:uid="{4D935161-CDD3-4592-B877-3FB59C99E142}"/>
    <dataValidation type="list" allowBlank="1" showInputMessage="1" showErrorMessage="1" sqref="E3:E22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45956.471127083336</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45956.471127083336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45956.471127083336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45956.471127083336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45956.471127083336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45956.471127083336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45956.471127083336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45956.471127083336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45956.471127083336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45956.471127083336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45956.471127083336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45956.471127083336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45956.471127083336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45956.471127083336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45956.471127083336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45956.471127083336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45956.471127083336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45956.471127083336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45956.471127083336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45956.471127083336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45956.471127083336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45956.471127083336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45956.471127083336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45956.471127083336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45956.471127083336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45956.471127083336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45956.471127083336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45956.471127083336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45956.471127083336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45956.471127083336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45956.471127083336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45956.471127083336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45956.471127083336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45956.471127083336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45956.471127083336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45956.471127083336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45956.471127083336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45956.471127083336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45956.471127083336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45956.471127083336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45956.471127083336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45956.471127083336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45956.471127083336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45956.471127083336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45956.471127083336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45956.471127083336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45956.471127083336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45956.471127083336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45956.471127083336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45956.471127083336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45956.471127083336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45956.471127083336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45956.471127083336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45956.471127083336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45956.471127083336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45956.471127083336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45956.471127083336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45956.471127083336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45956.471127083336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45956.471127083336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45956.471127083336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45956.471127083336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45956.471127083336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45956.471127083336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45956.471127083336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45956.471127083336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45956.471127083336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45956.471127083336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45956.471127083336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45956.471127083336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45956.471127083336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45956.471127083336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45956.471127083336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45956.471127083336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45956.471127083336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45956.471127083336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45956.471127083336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45956.471127083336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45956.471127083336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45956.471127083336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45956.471127083336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45956.471127083336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45956.471127083336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45956.471127083336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45956.471127083336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45956.471127083336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45956.471127083336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45956.471127083336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45956.471127083336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45956.471127083336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45956.471127083336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45956.471127083336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45956.471127083336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45956.471127083336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45956.471127083336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45956.471127083336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45956.471127083336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45956.471127083336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45956.471127083336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45956.471127083336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45956.471127083336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45956.471127083336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45956.471127083336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45956.471127083336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45956.471127083336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45956.471127083336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45956.471127083336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45956.471127083336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45956.471127083336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45956.471127083336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45956.471127083336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45956.471127083336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45956.471127083336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45956.471127083336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45956.471127083336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45956.471127083336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45956.471127083336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45956.471127083336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45956.471127083336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45956.471127083336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45956.471127083336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45956.471127083336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45956.471127083336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45956.471127083336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45956.471127083336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45956.471127083336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45956.471127083336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45956.471127083336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45956.471127083336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45956.471127083336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45956.471127083336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45956.471127083336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45956.471127083336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45956.471127083336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45956.471127083336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45956.471127083336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45956.471127083336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45956.471127083336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45956.471127083336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45956.471127083336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45956.471127083336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45956.471127083336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45956.471127083336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45956.471127083336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45956.471127083336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45956.471127083336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45956.471127083336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45956.471127083336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45956.471127083336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45956.471127083336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45956.471127083336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45956.471127083336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45956.471127083336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45956.471127083336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45956.471127083336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45956.471127083336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45956.471127083336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45956.471127083336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45956.471127083336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45956.471127083336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45956.471127083336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45956.471127083336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45956.471127083336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45956.471127083336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45956.471127083336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45956.471127083336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45956.471127083336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45956.471127083336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45956.471127083336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45956.471127083336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45956.471127083336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45956.471127083336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45956.471127083336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45956.471127083336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45956.471127083336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45956.471127083336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45956.471127083336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45956.471127083336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45956.471127083336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45956.471127083336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45956.471127083336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45956.471127083336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45956.471127083336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45956.471127083336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45956.471127083336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45956.471127083336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45956.471127083336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45956.471127083336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45956.471127083336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45956.471127083336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45956.471127083336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45956.471127083336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45956.471127083336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45956.471127083336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45956.471127083336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45956.471127083336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45956.471127083336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45956.471127083336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45956.471127083336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45956.471127083336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45956.471127083336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45956.471127083336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45956.471127083336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45956.471127083336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45956.471127083336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45956.471127083336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45956.471127083336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45956.471127083336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45956.471127083336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45956.471127083336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45956.471127083336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45956.471127083336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45956.471127083336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45956.471127083336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45956.471127083336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45956.471127083336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45956.471127083336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45956.471127083336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45956.471127083336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45956.471127083336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45956.471127083336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45956.471127083336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45956.471127083336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45956.471127083336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45956.471127083336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45956.471127083336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45956.471127083336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45956.471127083336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45956.471127083336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45956.471127083336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45956.471127083336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45956.471127083336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45956.471127083336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45956.471127083336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45956.471127083336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45956.471127083336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45956.471127083336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45956.471127083336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45956.471127083336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45956.471127083336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45956.471127083336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45956.471127083336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45956.471127083336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45956.471127083336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45956.471127083336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45956.471127083336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45956.471127083336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45956.471127083336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45956.471127083336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45956.471127083336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45956.471127083336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45956.471127083336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45956.471127083336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45956.471127083336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45956.471127083336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45956.471127083336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45956.471127083336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45956.471127083336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45956.471127083336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45956.471127083336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45956.471127083336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45956.471127083336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45956.471127083336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45956.471127083336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45956.471127083336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45956.471127083336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45956.471127083336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45956.471127083336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45956.471127083336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45956.471127083336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45956.471127083336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45956.471127083336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45956.471127083336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45956.471127083336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45956.471127083336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45956.471127083336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45956.471127083336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45956.471127083336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45956.471127083336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45956.471127083336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45956.471127083336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45956.471127083336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45956.471127083336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45956.471127083336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45956.471127083336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45956.471127083336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45956.471127083336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45956.471127083336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45956.471127083336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45956.471127083336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45956.471127083336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45956.471127083336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45956.471127083336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45956.471127083336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45956.471127083336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45956.471127083336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45956.471127083336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45956.471127083336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45956.471127083336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45956.471127083336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45956.471127083336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45956.471127083336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45956.471127083336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45956.471127083336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45956.471127083336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45956.471127083336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45956.471127083336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45956.471127083336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45956.471127083336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45956.471127083336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45956.471127083336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45956.471127083336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45956.471127083336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45956.471127083336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45956.471127083336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45956.471127083336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45956.471127083336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45956.471127083336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45956.471127083336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45956.471127083336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45956.471127083336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45956.471127083336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45956.471127083336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45956.471127083336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45956.471127083336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45956.471127083336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45956.471127083336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45956.471127083336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45956.471127083336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45956.471127083336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45956.471127083336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45956.471127083336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45956.471127083336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45956.471127083336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45956.471127083336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45956.471127083336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45956.471127083336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45956.471127083336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45956.471127083336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45956.471127083336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45956.471127083336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45956.471127083336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45956.471127083336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45956.471127083336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45956.471127083336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45956.471127083336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45956.471127083336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45956.471127083336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45956.471127083336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45956.471127083336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45956.471127083336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45956.471127083336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45956.471127083336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45956.471127083336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45956.471127083336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45956.471127083336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45956.471127083336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45956.471127083336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45956.471127083336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45956.471127083336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45956.471127083336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45956.471127083336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45956.471127083336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45956.471127083336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45956.471127083336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45956.471127083336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45956.471127083336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45956.471127083336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45956.471127083336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45956.471127083336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45956.471127083336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45956.471127083336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45956.471127083336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45956.471127083336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45956.471127083336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45956.471127083336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45956.471127083336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45956.471127083336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45956.471127083336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45956.471127083336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45956.471127083336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45956.471127083336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45956.471127083336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45956.471127083336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45956.471127083336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45956.471127083336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45956.471127083336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45956.471127083336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45956.471127083336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45956.471127083336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45956.471127083336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45956.471127083336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45956.471127083336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45956.471127083336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45956.471127083336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45956.471127083336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45956.471127083336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45956.471127083336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45956.471127083336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45956.471127083336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45956.471127083336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45956.471127083336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45956.471127083336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45956.471127083336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45956.471127083336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45956.471127083336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45956.471127083336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45956.471127083336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45956.471127083336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45956.471127083336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45956.471127083336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45956.471127083336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45956.471127083336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45956.471127083336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45956.471127083336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45956.471127083336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45956.471127083336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45956.471127083336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45956.471127083336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45956.471127083336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45956.471127083336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45956.471127083336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45956.471127083336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45956.471127083336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45956.471127083336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45956.471127083336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45956.471127083336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45956.471127083336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45956.471127083336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45956.471127083336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45956.471127083336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45956.471127083336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45956.471127083336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45956.471127083336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45956.471127083336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45956.471127083336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45956.471127083336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45956.471127083336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45956.471127083336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45956.471127083336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45956.471127083336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45956.471127083336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45956.471127083336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45956.471127083336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45956.471127083336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45956.471127083336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45956.471127083336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45956.471127083336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45956.471127083336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45956.471127083336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45956.471127083336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45956.471127083336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45956.471127083336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45956.471127083336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45956.471127083336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45956.471127083336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45956.471127083336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45956.471127083336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45956.471127083336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45956.471127083336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45956.471127083336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45956.471127083336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45956.471127083336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45956.471127083336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45956.471127083336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45956.471127083336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45956.471127083336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45956.471127083336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45956.471127083336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45956.471127083336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45956.471127083336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45956.471127083336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45956.471127083336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45956.471127083336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45956.471127083336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45956.471127083336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45956.471127083336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45956.471127083336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45956.471127083336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45956.471127083336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45956.471127083336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45956.471127083336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45956.471127083336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45956.471127083336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45956.471127083336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45956.471127083336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45956.471127083336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45956.471127083336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45956.471127083336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45956.471127083336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45956.471127083336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45956.471127083336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45956.471127083336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45956.471127083336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45956.471127083336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45956.471127083336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45956.471127083336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45956.471127083336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45956.471127083336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45956.471127083336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45956.471127083336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45956.471127083336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45956.471127083336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45956.471127083336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45956.471127083336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45956.471127083336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45956.471127083336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45956.471127083336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45956.471127083336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45956.471127083336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45956.471127083336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45956.471127083336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45956.471127083336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45956.471127083336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45956.471127083336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45956.471127083336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45956.471127083336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45956.471127083336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45956.471127083336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45956.471127083336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45956.471127083336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45956.471127083336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45956.471127083336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45956.471127083336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45956.471127083336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45956.471127083336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45956.471127083336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45956.471127083336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45956.471127083336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45956.471127083336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45956.471127083336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45956.471127083336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45956.471127083336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45956.471127083336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45956.471127083336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45956.471127083336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45956.471127083336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45956.471127083336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45956.471127083336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45956.471127083336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45956.471127083336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45956.471127083336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45956.471127083336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45956.471127083336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45956.471127083336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45956.471127083336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45956.471127083336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45956.471127083336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45956.471127083336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45956.471127083336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45956.471127083336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45956.471127083336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45956.471127083336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45956.471127083336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45956.471127083336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45956.471127083336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45956.471127083336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45956.471127083336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45956.471127083336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45956.471127083336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45956.471127083336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45956.471127083336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45956.471127083336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45956.471127083336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45956.471127083336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45956.471127083336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45956.471127083336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45956.471127083336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45956.471127083336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45956.471127083336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45956.471127083336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45956.471127083336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45956.471127083336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45956.471127083336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45956.471127083336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45956.471127083336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45956.471127083336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45956.471127083336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45956.471127083336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45956.471127083336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45956.471127083336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45956.471127083336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45956.471127083336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45956.471127083336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45956.471127083336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45956.471127083336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45956.471127083336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45956.471127083336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45956.471127083336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45956.471127083336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45956.471127083336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45956.471127083336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45956.471127083336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45956.471127083336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45956.471127083336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45956.471127083336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45956.471127083336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45956.471127083336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45956.471127083336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45956.471127083336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45956.471127083336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45956.471127083336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45956.471127083336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45956.471127083336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45956.471127083336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45956.471127083336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45956.471127083336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45956.471127083336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45956.471127083336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45956.471127083336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45956.471127083336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45956.471127083336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45956.471127083336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45956.471127083336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45956.471127083336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45956.471127083336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45956.471127083336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45956.471127083336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45956.471127083336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45956.471127083336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45956.471127083336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45956.471127083336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45956.471127083336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45956.471127083336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45956.471127083336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45956.471127083336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45956.471127083336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45956.471127083336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45956.471127083336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45956.471127083336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45956.471127083336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45956.471127083336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45956.471127083336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45956.471127083336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45956.471127083336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45956.471127083336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45956.471127083336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45956.471127083336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45956.471127083336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45956.471127083336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45956.471127083336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45956.471127083336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45956.471127083336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45956.471127083336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45956.471127083336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45956.471127083336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45956.471127083336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45956.471127083336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45956.471127083336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45956.471127083336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45956.471127083336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45956.471127083336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45956.471127083336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45956.471127083336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45956.471127083336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45956.471127083336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45956.471127083336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45956.471127083336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45956.471127083336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45956.471127083336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45956.471127083336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45956.471127083336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45956.471127083336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45956.471127083336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45956.471127083336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45956.471127083336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45956.471127083336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45956.471127083336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45956.471127083336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45956.471127083336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45956.471127083336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45956.471127083336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45956.471127083336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45956.471127083336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45956.471127083336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45956.471127083336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45956.471127083336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45956.471127083336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45956.471127083336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45956.471127083336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45956.471127083336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45956.471127083336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45956.471127083336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45956.471127083336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45956.471127083336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45956.471127083336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45956.471127083336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45956.471127083336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45956.471127083336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45956.471127083336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45956.471127083336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45956.471127083336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45956.471127083336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45956.471127083336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45956.471127083336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45956.471127083336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45956.471127083336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45956.471127083336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45956.471127083336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45956.471127083336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45956.471127083336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45956.471127083336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45956.471127083336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45956.471127083336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45956.471127083336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45956.471127083336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45956.471127083336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45956.471127083336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45956.471127083336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45956.471127083336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45956.471127083336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45956.471127083336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45956.471127083336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45956.471127083336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45956.471127083336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45956.471127083336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45956.471127083336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45956.471127083336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45956.471127083336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45956.471127083336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45956.471127083336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45956.471127083336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45956.471127083336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45956.471127083336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45956.471127083336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45956.471127083336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45956.471127083336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45956.471127083336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45956.471127083336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45956.471127083336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45956.471127083336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45956.471127083336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45956.471127083336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45956.471127083336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45956.471127083336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45956.471127083336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45956.471127083336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45956.471127083336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45956.471127083336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45956.471127083336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45956.471127083336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45956.471127083336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45956.471127083336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45956.471127083336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45956.471127083336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45956.471127083336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45956.471127083336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45956.471127083336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45956.471127083336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45956.471127083336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45956.471127083336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45956.471127083336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45956.471127083336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45956.471127083336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45956.471127083336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45956.471127083336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45956.471127083336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45956.471127083336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45956.471127083336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45956.471127083336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45956.471127083336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45956.471127083336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45956.471127083336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45956.471127083336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45956.471127083336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45956.471127083336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45956.471127083336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45956.471127083336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45956.471127083336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45956.471127083336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45956.471127083336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45956.471127083336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45956.471127083336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45956.471127083336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45956.471127083336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45956.471127083336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45956.471127083336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45956.471127083336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45956.471127083336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45956.471127083336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45956.471127083336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45956.471127083336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45956.471127083336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45956.471127083336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45956.471127083336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45956.471127083336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45956.471127083336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45956.471127083336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45956.471127083336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45956.471127083336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45956.471127083336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45956.471127083336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45956.471127083336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45956.471127083336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45956.471127083336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45956.471127083336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45956.471127083336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45956.471127083336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45956.471127083336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45956.471127083336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45956.471127083336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45956.471127083336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45956.471127083336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45956.471127083336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45956.471127083336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45956.471127083336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45956.471127083336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45956.471127083336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45956.471127083336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45956.471127083336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45956.471127083336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45956.471127083336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45956.471127083336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45956.471127083336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45956.471127083336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45956.471127083336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45956.471127083336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45956.471127083336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45956.471127083336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45956.471127083336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45956.471127083336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45956.471127083336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45956.471127083336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45956.471127083336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45956.471127083336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45956.471127083336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45956.471127083336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45956.471127083336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45956.471127083336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45956.471127083336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45956.471127083336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45956.471127083336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45956.471127083336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45956.471127083336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45956.471127083336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45956.471127083336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45956.471127083336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45956.471127083336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45956.471127083336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45956.471127083336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45956.471127083336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45956.471127083336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45956.471127083336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45956.471127083336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45956.471127083336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45956.471127083336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45956.471127083336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45956.471127083336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45956.471127083336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45956.471127083336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45956.471127083336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45956.471127083336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45956.471127083336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45956.471127083336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45956.471127083336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45956.471127083336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45956.471127083336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45956.471127083336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45956.471127083336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45956.471127083336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45956.471127083336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45956.471127083336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45956.471127083336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45956.471127083336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45956.471127083336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45956.471127083336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45956.471127083336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45956.471127083336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45956.471127083336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45956.471127083336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45956.471127083336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45956.471127083336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45956.471127083336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45956.471127083336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45956.471127083336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45956.471127083336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45956.471127083336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45956.471127083336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45956.471127083336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45956.471127083336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45956.471127083336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45956.471127083336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45956.471127083336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45956.471127083336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45956.471127083336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45956.471127083336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45956.471127083336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45956.471127083336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45956.471127083336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45956.471127083336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45956.471127083336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45956.471127083336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45956.471127083336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45956.471127083336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45956.471127083336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45956.471127083336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45956.471127083336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45956.471127083336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45956.471127083336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45956.471127083336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45956.471127083336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45956.471127083336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45956.471127083336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45956.471127083336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45956.471127083336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45956.471127083336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45956.471127083336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45956.471127083336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45956.471127083336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45956.471127083336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45956.471127083336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45956.471127083336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45956.471127083336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45956.471127083336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45956.471127083336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45956.471127083336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45956.471127083336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45956.471127083336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45956.471127083336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45956.471127083336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45956.471127083336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45956.471127083336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45956.471127083336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45956.471127083336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45956.471127083336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45956.471127083336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45956.471127083336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45956.471127083336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45956.471127083336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45956.471127083336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45956.471127083336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45956.471127083336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45956.471127083336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45956.471127083336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45956.471127083336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45956.471127083336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45956.471127083336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45956.471127083336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45956.471127083336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45956.471127083336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45956.471127083336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45956.471127083336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45956.471127083336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45956.471127083336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45956.471127083336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45956.471127083336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45956.471127083336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45956.471127083336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45956.471127083336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45956.471127083336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45956.471127083336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45956.471127083336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45956.471127083336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45956.471127083336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45956.471127083336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45956.471127083336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45956.471127083336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45956.471127083336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45956.471127083336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45956.471127083336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45956.471127083336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45956.471127083336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45956.471127083336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45956.471127083336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45956.471127083336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45956.471127083336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45956.471127083336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45956.471127083336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45956.471127083336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45956.471127083336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45956.471127083336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45956.471127083336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45956.471127083336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45956.471127083336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45956.471127083336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45956.471127083336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45956.471127083336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45956.471127083336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45956.471127083336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45956.471127083336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45956.471127083336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45956.471127083336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45956.471127083336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45956.471127083336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45956.471127083336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45956.471127083336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45956.471127083336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45956.471127083336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45956.471127083336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45956.471127083336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45956.471127083336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45956.471127083336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45956.471127083336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45956.471127083336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45956.471127083336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45956.471127083336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45956.471127083336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45956.471127083336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45956.471127083336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45956.471127083336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45956.471127083336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45956.471127083336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45956.471127083336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45956.471127083336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45956.471127083336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45956.471127083336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45956.471127083336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45956.471127083336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45956.471127083336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45956.471127083336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45956.471127083336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45956.471127083336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45956.471127083336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45956.471127083336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45956.471127083336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45956.471127083336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45956.471127083336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45956.471127083336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45956.471127083336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45956.471127083336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45956.471127083336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45956.471127083336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45956.471127083336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45956.471127083336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45956.471127083336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45956.471127083336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45956.471127083336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45956.471127083336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45956.471127083336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45956.471127083336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45956.471127083336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45956.471127083336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45956.471127083336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45956.471127083336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45956.471127083336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45956.471127083336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45956.471127083336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45956.471127083336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45956.471127083336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45956.471127083336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45956.471127083336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45956.471127083336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45956.471127083336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45956.471127083336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45956.471127083336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45956.471127083336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45956.471127083336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45956.471127083336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45956.471127083336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45956.471127083336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45956.471127083336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45956.471127083336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45956.471127083336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45956.471127083336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45956.471127083336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45956.471127083336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45956.471127083336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45956.471127083336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45956.471127083336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45956.471127083336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45956.471127083336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45956.471127083336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45956.471127083336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45956.471127083336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45956.471127083336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45956.471127083336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45956.471127083336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45956.471127083336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45956.471127083336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45956.471127083336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45956.471127083336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45956.471127083336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45956.471127083336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45956.471127083336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45956.471127083336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45956.471127083336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45956.471127083336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45956.471127083336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45956.471127083336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45956.471127083336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45956.471127083336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45956.471127083336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45956.471127083336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45956.471127083336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45956.471127083336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45956.471127083336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45956.471127083336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45956.471127083336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45956.471127083336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45956.471127083336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45956.471127083336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45956.471127083336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45956.471127083336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45956.471127083336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45956.471127083336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45956.471127083336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45956.471127083336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45956.471127083336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45956.471127083336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45956.471127083336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45956.471127083336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45956.471127083336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45956.471127083336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45956.471127083336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45956.471127083336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45956.471127083336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45956.471127083336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45956.471127083336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45956.471127083336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45956.471127083336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45956.471127083336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45956.471127083336</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6"/>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252.99040949073969</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2.8364048611110775</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27169</v>
      </c>
      <c r="E4" s="98" t="s">
        <v>38998</v>
      </c>
      <c r="F4" s="123">
        <v>45956.379861111112</v>
      </c>
      <c r="G4" s="124">
        <f ca="1">IFERROR(NOW()-F4,"")</f>
        <v>9.1265972223482095E-2</v>
      </c>
      <c r="H4" s="123">
        <v>45956.374675925923</v>
      </c>
      <c r="I4" s="119" t="str">
        <f>IFERROR(VLOOKUP(D4,DB!A:F,6,0),"")</f>
        <v>SCECO</v>
      </c>
      <c r="J4" s="119" t="str">
        <f>IFERROR(VLOOKUP(D4,DB!A:G,7,0),"")</f>
        <v>Dead</v>
      </c>
      <c r="K4" s="125" t="s">
        <v>39095</v>
      </c>
      <c r="L4" s="121" t="str">
        <f>IFERROR(VLOOKUP(D4,DB!A:I,9,0),"")</f>
        <v>Latis</v>
      </c>
    </row>
    <row r="5" spans="1:16" ht="15" customHeight="1">
      <c r="A5" s="119" t="s">
        <v>39096</v>
      </c>
      <c r="B5" s="119" t="str">
        <f>IFERROR(VLOOKUP(D5,DB!A:K,11,0),"")</f>
        <v>R4</v>
      </c>
      <c r="C5" s="120">
        <v>1</v>
      </c>
      <c r="D5" s="94" t="s">
        <v>39097</v>
      </c>
      <c r="E5" s="98" t="s">
        <v>39081</v>
      </c>
      <c r="F5" s="123">
        <v>45956.456828703704</v>
      </c>
      <c r="G5" s="124">
        <f ca="1">IFERROR(NOW()-F5,"")</f>
        <v>1.4298379632236902E-2</v>
      </c>
      <c r="H5" s="123">
        <v>45956.462500000001</v>
      </c>
      <c r="I5" s="119" t="str">
        <f>IFERROR(VLOOKUP(D5,DB!A:F,6,0),"")</f>
        <v>SCECO</v>
      </c>
      <c r="J5" s="119" t="str">
        <f>IFERROR(VLOOKUP(D5,DB!A:G,7,0),"")</f>
        <v>In progress</v>
      </c>
      <c r="K5" s="125" t="s">
        <v>39098</v>
      </c>
      <c r="L5" s="121" t="str">
        <f>IFERROR(VLOOKUP(D5,DB!A:I,9,0),"")</f>
        <v>Latis</v>
      </c>
    </row>
    <row r="6" spans="1:16" ht="15" customHeight="1">
      <c r="A6" s="119"/>
      <c r="B6" s="119" t="str">
        <f>IFERROR(VLOOKUP(D6,DB!A:K,11,0),"")</f>
        <v/>
      </c>
      <c r="C6" s="120"/>
      <c r="D6" s="121"/>
      <c r="E6" s="98"/>
      <c r="F6" s="123"/>
      <c r="G6" s="124">
        <f ca="1">IFERROR(NOW()-F6,"")</f>
        <v>45956.471127083336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45956.471127083336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45956.471127083336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45956.471127083336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45956.471127083336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45956.471127083336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45956.471127083336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45956.471127083336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45956.471127083336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45956.471127083336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45956.471127083336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45956.471127083336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45956.471127083336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45956.471127083336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45956.471127083336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45956.471127083336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45956.471127083336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45956.471127083336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45956.471127083336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45956.471127083336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45956.471127083336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45956.471127083336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45956.471127083336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45956.471127083336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45956.471127083336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45956.471127083336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45956.471127083336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45956.471127083336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45956.471127083336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45956.471127083336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45956.471127083336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45956.471127083336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45956.471127083336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45956.471127083336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45956.471127083336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45956.471127083336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45956.471127083336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45956.471127083336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45956.471127083336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45956.471127083336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45956.471127083336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45956.471127083336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45956.471127083336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45956.471127083336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45956.471127083336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45956.471127083336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45956.471127083336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45956.471127083336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45956.471127083336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45956.471127083336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45956.471127083336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45956.471127083336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45956.471127083336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45956.471127083336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45956.471127083336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45956.471127083336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45956.471127083336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45956.471127083336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45956.471127083336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45956.471127083336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45956.471127083336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45956.471127083336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45956.471127083336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45956.471127083336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45956.471127083336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45956.471127083336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45956.471127083336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45956.471127083336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45956.471127083336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45956.471127083336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45956.471127083336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45956.471127083336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45956.471127083336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45956.471127083336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45956.471127083336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45956.471127083336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45956.471127083336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45956.471127083336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45956.471127083336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45956.471127083336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45956.471127083336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45956.471127083336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45956.471127083336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45956.471127083336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45956.471127083336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45956.471127083336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45956.471127083336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45956.471127083336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45956.471127083336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45956.471127083336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45956.471127083336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45956.471127083336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45956.471127083336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45956.471127083336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45956.471127083336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45956.471127083336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45956.471127083336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45956.471127083336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45956.471127083336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45956.471127083336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45956.471127083336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45956.471127083336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45956.471127083336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45956.471127083336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45956.471127083336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45956.471127083336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45956.471127083336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45956.471127083336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45956.471127083336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45956.471127083336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45956.471127083336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45956.471127083336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45956.471127083336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45956.471127083336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45956.471127083336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45956.471127083336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45956.471127083336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45956.471127083336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45956.471127083336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45956.471127083336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45956.471127083336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45956.471127083336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45956.471127083336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45956.471127083336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45956.471127083336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45956.471127083336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45956.471127083336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45956.471127083336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45956.471127083336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45956.471127083336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45956.471127083336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45956.471127083336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45956.471127083336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45956.471127083336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45956.471127083336</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45956.471127083336</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45956.471127083336</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45956.471127083336</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45956.471127083336</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45956.471127083336</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45956.471127083336</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45956.471127083336</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45956.471127083336</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45956.471127083336</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45956.471127083336</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45956.471127083336</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45956.471127083336</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45956.471127083336</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45956.471127083336</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45956.471127083336</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45956.471127083336</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45956.471127083336</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45956.471127083336</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45956.471127083336</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45956.471127083336</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45956.471127083336</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45956.471127083336</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45956.471127083336</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45956.471127083336</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45956.471127083336</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45956.471127083336</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45956.471127083336</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45956.471127083336</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45956.471127083336</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45956.471127083336</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45956.471127083336</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45956.471127083336</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45956.471127083336</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45956.471127083336</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45956.471127083336</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45956.471127083336</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45956.471127083336</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45956.471127083336</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45956.471127083336</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45956.471127083336</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45956.471127083336</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45956.471127083336</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45956.471127083336</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45956.471127083336</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45956.471127083336</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45956.471127083336</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45956.471127083336</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45956.471127083336</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45956.471127083336</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45956.471127083336</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45956.471127083336</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45956.471127083336</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45956.471127083336</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45956.471127083336</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45956.471127083336</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45956.471127083336</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45956.471127083336</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45956.471127083336</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45956.471127083336</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45956.471127083336</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45956.471127083336</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45956.471127083336</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45956.471127083336</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45956.471127083336</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45956.471127083336</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45956.471127083336</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45956.471127083336</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45956.471127083336</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45956.471127083336</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45956.471127083336</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45956.471127083336</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45956.471127083336</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45956.471127083336</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45956.471127083336</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45956.471127083336</v>
      </c>
      <c r="H215" s="123"/>
      <c r="I215" s="119" t="str">
        <f>IFERROR(VLOOKUP(D215,DB!A:F,6,0),"")</f>
        <v/>
      </c>
      <c r="J215" s="119" t="str">
        <f>IFERROR(VLOOKUP(D215,DB!A:G,7,0),"")</f>
        <v/>
      </c>
      <c r="K215" s="125"/>
      <c r="L215" s="121" t="str">
        <f>IFERROR(VLOOKUP(D215,DB!A:I,9,0),"")</f>
        <v/>
      </c>
    </row>
    <row r="216" spans="1:12" ht="15" customHeight="1">
      <c r="A216" s="126"/>
      <c r="B216" s="126" t="str">
        <f>IFERROR(VLOOKUP(D216,DB!A:K,11,0),"")</f>
        <v/>
      </c>
      <c r="C216" s="127"/>
      <c r="D216" s="128"/>
      <c r="E216" s="129"/>
      <c r="F216" s="130"/>
      <c r="G216" s="131">
        <f ca="1">IFERROR(NOW()-F216,"")</f>
        <v>45956.471127083336</v>
      </c>
      <c r="H216" s="130"/>
      <c r="I216" s="126" t="str">
        <f>IFERROR(VLOOKUP(D216,DB!A:F,6,0),"")</f>
        <v/>
      </c>
      <c r="J216" s="126" t="str">
        <f>IFERROR(VLOOKUP(D216,DB!A:G,7,0),"")</f>
        <v/>
      </c>
      <c r="K216" s="132"/>
      <c r="L216" s="128" t="str">
        <f>IFERROR(VLOOKUP(D216,DB!A:I,9,0),"")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6" sqref="D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64.639066898147576</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39081</v>
      </c>
      <c r="F3" s="38">
        <v>45926.188877314817</v>
      </c>
      <c r="G3" s="144">
        <f t="shared" ref="G3" ca="1" si="0">IFERROR(NOW()-F3,"")</f>
        <v>30.28224976851925</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39081</v>
      </c>
      <c r="F4" s="153">
        <v>45948.661111111112</v>
      </c>
      <c r="G4" s="154">
        <f ca="1">IFERROR(NOW()-F4,"")</f>
        <v>7.8100159722234821</v>
      </c>
      <c r="H4" s="153">
        <v>45948.661111111112</v>
      </c>
      <c r="I4" s="152" t="str">
        <f>IFERROR(VLOOKUP(D4,DB!A:F,6,0),"")</f>
        <v>SCECO</v>
      </c>
      <c r="J4" s="152" t="str">
        <f>IFERROR(VLOOKUP(D4,DB!A:G,7,0),"")</f>
        <v>Dead</v>
      </c>
      <c r="K4" s="152" t="s">
        <v>39104</v>
      </c>
      <c r="L4" s="152" t="str">
        <f>IFERROR(VLOOKUP(D4,DB!A:I,9,0),"")</f>
        <v>Latis</v>
      </c>
    </row>
    <row r="5" spans="1:13" ht="15">
      <c r="A5" s="152" t="s">
        <v>39105</v>
      </c>
      <c r="B5" s="152" t="str">
        <f>IFERROR(VLOOKUP(D5,DB!A:K,11,0),"")</f>
        <v>R5</v>
      </c>
      <c r="C5" s="152">
        <v>2</v>
      </c>
      <c r="D5" s="152" t="s">
        <v>35492</v>
      </c>
      <c r="E5" s="152" t="s">
        <v>38998</v>
      </c>
      <c r="F5" s="153">
        <v>45956.458796296298</v>
      </c>
      <c r="G5" s="154">
        <f ca="1">IFERROR(NOW()-F5,"")</f>
        <v>1.2330787038081326E-2</v>
      </c>
      <c r="H5" s="153">
        <v>45956.451157407406</v>
      </c>
      <c r="I5" s="152" t="str">
        <f>IFERROR(VLOOKUP(D5,DB!A:F,6,0),"")</f>
        <v>SCECO</v>
      </c>
      <c r="J5" s="152" t="str">
        <f>IFERROR(VLOOKUP(D5,DB!A:G,7,0),"")</f>
        <v>Dead</v>
      </c>
      <c r="K5" s="152" t="s">
        <v>39106</v>
      </c>
      <c r="L5" s="152" t="str">
        <f>IFERROR(VLOOKUP(D5,DB!A:I,9,0),"")</f>
        <v>Latis</v>
      </c>
    </row>
    <row r="6" spans="1:13" ht="15">
      <c r="A6" s="152" t="s">
        <v>39107</v>
      </c>
      <c r="B6" s="152" t="str">
        <f>IFERROR(VLOOKUP(D6,DB!A:K,11,0),"")</f>
        <v>R5</v>
      </c>
      <c r="C6" s="152">
        <v>2</v>
      </c>
      <c r="D6" s="152" t="s">
        <v>38382</v>
      </c>
      <c r="E6" s="152" t="s">
        <v>38998</v>
      </c>
      <c r="F6" s="153">
        <v>45956.464803240742</v>
      </c>
      <c r="G6" s="154">
        <f ca="1">IFERROR(NOW()-F6,"")</f>
        <v>6.3238425937015563E-3</v>
      </c>
      <c r="H6" s="153">
        <v>45956.455081018517</v>
      </c>
      <c r="I6" s="152" t="str">
        <f>IFERROR(VLOOKUP(D6,DB!A:F,6,0),"")</f>
        <v>SCECO</v>
      </c>
      <c r="J6" s="152" t="str">
        <f>IFERROR(VLOOKUP(D6,DB!A:G,7,0),"")</f>
        <v>Haj Removal</v>
      </c>
      <c r="K6" s="152" t="s">
        <v>39106</v>
      </c>
      <c r="L6" s="152" t="str">
        <f>IFERROR(VLOOKUP(D6,DB!A:I,9,0),"")</f>
        <v>Latis</v>
      </c>
    </row>
    <row r="7" spans="1:13" ht="15">
      <c r="A7" s="152"/>
      <c r="B7" s="152" t="str">
        <f>IFERROR(VLOOKUP(D7,DB!A:K,11,0),"")</f>
        <v/>
      </c>
      <c r="C7" s="152"/>
      <c r="D7" s="152"/>
      <c r="E7" s="152"/>
      <c r="F7" s="153"/>
      <c r="G7" s="154">
        <f ca="1">IFERROR(NOW()-F7,"")</f>
        <v>45956.471127083336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45956.471127083336</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45956.471127083336</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45956.471127083336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45956.471127083336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45956.471127083336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45956.471127083336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45956.471127083336</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45956.471127083336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45956.471127083336</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45956.471127083336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45956.471127083336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45956.471127083336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45956.471127083336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45956.471127083336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45956.471127083336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45956.471127083336</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45956.471127083336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45956.471127083336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45956.471127083336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45956.471127083336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45956.471127083336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45956.471127083336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45956.471127083336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45956.471127083336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45956.471127083336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45956.471127083336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45956.471127083336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45956.471127083336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45956.471127083336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45956.471127083336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45956.471127083336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45956.471127083336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45956.471127083336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45956.471127083336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45956.471127083336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45956.471127083336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45956.471127083336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45956.471127083336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45956.471127083336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45956.471127083336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45956.471127083336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45956.471127083336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45956.471127083336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45956.471127083336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45956.471127083336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45956.471127083336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45956.471127083336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45956.471127083336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45956.471127083336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45956.471127083336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45956.471127083336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45956.471127083336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45956.471127083336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45956.471127083336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45956.471127083336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45956.471127083336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45956.471127083336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45956.471127083336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45956.471127083336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45956.471127083336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45956.471127083336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45956.471127083336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45956.471127083336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45956.471127083336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45956.471127083336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45956.471127083336</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45956.471127083336</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45956.471127083336</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45956.471127083336</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45956.471127083336</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45956.471127083336</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45956.471127083336</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45956.471127083336</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45956.471127083336</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45956.471127083336</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45956.471127083336</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45956.471127083336</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45956.471127083336</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45956.471127083336</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45956.471127083336</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45956.471127083336</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45956.471127083336</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45956.471127083336</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45956.471127083336</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45956.471127083336</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45956.471127083336</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45956.471127083336</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45956.471127083336</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45956.471127083336</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45956.471127083336</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45956.471127083336</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45956.471127083336</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45956.471127083336</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45956.471127083336</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45956.471127083336</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45956.471127083336</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45956.471127083336</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45956.471127083336</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45956.471127083336</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45956.471127083336</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45956.471127083336</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45956.471127083336</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45956.471127083336</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45956.471127083336</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45956.471127083336</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45956.471127083336</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45956.471127083336</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45956.471127083336</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45956.471127083336</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45956.471127083336</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45956.471127083336</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45956.471127083336</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45956.471127083336</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45956.471127083336</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45956.471127083336</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45956.471127083336</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45956.471127083336</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45956.471127083336</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45956.471127083336</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45956.471127083336</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45956.471127083336</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45956.471127083336</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45956.471127083336</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45956.471127083336</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45956.471127083336</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45956.471127083336</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45956.471127083336</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45956.471127083336</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45956.471127083336</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45956.471127083336</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45956.471127083336</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45956.471127083336</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45956.471127083336</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45956.471127083336</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45956.471127083336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45956.471127083336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45956.471127083336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45956.471127083336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45956.471127083336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45956.471127083336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45956.471127083336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45956.471127083336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45956.471127083336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45956.471127083336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45956.471127083336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45956.471127083336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45956.471127083336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45956.471127083336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45956.471127083336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45956.471127083336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45956.471127083336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45956.471127083336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45956.471127083336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45956.471127083336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45956.471127083336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45956.471127083336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45956.471127083336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45956.471127083336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45956.471127083336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45956.471127083336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45956.471127083336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45956.471127083336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45956.471127083336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45956.471127083336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45956.471127083336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45956.471127083336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45956.471127083336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45956.471127083336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45956.471127083336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45956.471127083336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45956.471127083336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45956.471127083336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45956.471127083336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45956.471127083336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45956.471127083336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45956.471127083336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45956.471127083336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45956.471127083336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45956.471127083336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45956.471127083336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45956.471127083336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45956.471127083336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45956.471127083336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45956.471127083336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45956.471127083336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45956.471127083336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45956.471127083336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45956.471127083336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45956.471127083336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45956.471127083336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45956.471127083336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45956.471127083336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45956.471127083336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45956.471127083336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45956.471127083336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45956.471127083336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45956.471127083336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45956.471127083336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45956.471127083336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45956.471127083336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45956.471127083336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45956.471127083336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45956.471127083336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45956.471127083336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45956.471127083336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45956.471127083336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45956.471127083336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45956.471127083336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45956.471127083336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45956.471127083336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45956.471127083336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45956.471127083336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45956.471127083336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45956.471127083336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45956.471127083336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45956.471127083336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45956.471127083336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45956.471127083336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45956.471127083336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45956.471127083336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45956.471127083336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45956.471127083336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45956.471127083336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45956.471127083336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45956.471127083336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45956.471127083336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45956.471127083336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45956.471127083336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45956.471127083336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45956.471127083336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45956.471127083336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45956.471127083336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45956.471127083336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45956.471127083336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45956.471127083336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45956.471127083336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45956.471127083336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45956.471127083336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45956.471127083336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45956.471127083336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45956.471127083336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45956.471127083336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45956.471127083336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45956.471127083336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45956.471127083336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45956.471127083336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45956.471127083336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45956.471127083336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45956.471127083336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45956.471127083336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45956.471127083336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45956.471127083336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45956.471127083336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45956.471127083336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45956.471127083336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45956.471127083336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45956.471127083336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45956.471127083336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45956.471127083336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45956.471127083336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45956.471127083336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45956.471127083336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45956.471127083336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45956.471127083336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45956.471127083336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45956.471127083336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45956.471127083336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45956.471127083336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45956.471127083336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45956.471127083336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45956.471127083336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45956.471127083336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45956.471127083336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45956.471127083336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45956.471127083336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45956.471127083336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45956.471127083336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45956.471127083336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45956.471127083336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45956.471127083336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45956.471127083336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45956.471127083336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45956.471127083336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45956.471127083336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45956.471127083336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45956.471127083336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45956.471127083336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45956.471127083336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45956.471127083336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45956.471127083336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45956.471127083336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45956.471127083336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45956.471127083336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45956.471127083336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45956.471127083336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45956.471127083336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45956.471127083336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45956.471127083336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45956.471127083336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45956.471127083336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45956.471127083336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45956.471127083336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45956.471127083336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45956.471127083336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45956.471127083336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45956.471127083336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45956.471127083336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45956.471127083336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45956.471127083336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45956.471127083336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45956.471127083336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45956.471127083336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45956.471127083336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45956.471127083336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45956.471127083336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45956.471127083336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45956.471127083336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45956.471127083336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45956.471127083336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45956.471127083336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45956.471127083336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45956.471127083336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45956.471127083336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45956.471127083336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45956.471127083336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45956.471127083336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45956.471127083336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45956.471127083336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45956.471127083336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45956.471127083336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45956.471127083336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45956.471127083336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45956.471127083336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45956.471127083336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45956.471127083336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45956.471127083336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45956.471127083336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45956.471127083336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45956.471127083336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45956.471127083336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45956.471127083336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45956.471127083336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45956.471127083336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45956.471127083336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45956.471127083336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45956.471127083336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45956.471127083336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45956.471127083336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45956.471127083336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45956.471127083336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45956.471127083336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45956.471127083336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45956.471127083336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45956.471127083336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45956.471127083336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45956.471127083336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45956.471127083336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45956.471127083336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45956.471127083336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45956.471127083336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45956.471127083336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45956.471127083336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45956.471127083336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45956.471127083336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45956.471127083336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45956.471127083336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45956.471127083336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45956.471127083336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45956.471127083336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45956.471127083336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45956.471127083336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45956.471127083336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45956.471127083336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45956.471127083336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45956.471127083336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45956.471127083336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45956.471127083336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45956.471127083336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45956.471127083336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45956.471127083336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45956.471127083336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45956.471127083336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45956.471127083336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45956.471127083336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45956.471127083336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45956.471127083336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45956.471127083336</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45956.471127083336</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45956.471127083336</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45956.471127083336</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45956.471127083336</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45956.471127083336</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45956.471127083336</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45956.471127083336</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45956.471127083336</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45956.471127083336</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45956.471127083336</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45956.471127083336</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45956.471127083336</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45956.471127083336</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45956.471127083336</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45956.471127083336</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45956.471127083336</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45956.471127083336</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45956.471127083336</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45956.471127083336</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45956.471127083336</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45956.471127083336</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45956.471127083336</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45956.471127083336</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45956.471127083336</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45956.471127083336</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45956.471127083336</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45956.471127083336</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45956.471127083336</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45956.471127083336</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45956.471127083336</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45956.471127083336</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45956.471127083336</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45956.471127083336</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45956.471127083336</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45956.471127083336</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45956.471127083336</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45956.471127083336</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45956.471127083336</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45956.471127083336</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45956.471127083336</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45956.471127083336</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45956.471127083336</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45956.471127083336</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45956.471127083336</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45956.471127083336</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45956.471127083336</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45956.471127083336</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45956.471127083336</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45956.471127083336</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45956.471127083336</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45956.471127083336</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45956.471127083336</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45956.471127083336</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45956.471127083336</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45956.471127083336</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45956.471127083336</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45956.471127083336</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45956.471127083336</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45956.471127083336</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45956.471127083336</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45956.471127083336</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45956.471127083336</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45956.471127083336</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45956.471127083336</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45956.471127083336</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45956.471127083336</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45956.471127083336</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45956.471127083336</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39108</v>
      </c>
      <c r="B2" s="103" t="str">
        <f>IFERROR(VLOOKUP(D2,DB!A:K,11,0),"")</f>
        <v>R6</v>
      </c>
      <c r="C2" s="105">
        <v>1</v>
      </c>
      <c r="D2" s="103" t="s">
        <v>38564</v>
      </c>
      <c r="E2" s="106" t="s">
        <v>38998</v>
      </c>
      <c r="F2" s="107">
        <v>45956.104409722226</v>
      </c>
      <c r="G2" s="77">
        <f ca="1">IFERROR(NOW()-F2,"-")</f>
        <v>0.36671736111020437</v>
      </c>
      <c r="H2" s="107">
        <v>45956.092986111114</v>
      </c>
      <c r="I2" s="103" t="str">
        <f>IFERROR(VLOOKUP(D2,DB!A:F,6,0),"")</f>
        <v>Generator-SG</v>
      </c>
      <c r="J2" s="102" t="str">
        <f>IFERROR(VLOOKUP(D2,DB!A:G,7,0),"")</f>
        <v>Vandalized</v>
      </c>
      <c r="K2" s="108" t="s">
        <v>39109</v>
      </c>
      <c r="L2" s="109" t="str">
        <f>IFERROR(VLOOKUP(D2,DB!A:I,9,0),"")</f>
        <v>Latis</v>
      </c>
    </row>
    <row r="3" spans="1:16383" ht="31.5" customHeight="1">
      <c r="A3" s="104" t="s">
        <v>39110</v>
      </c>
      <c r="B3" s="103" t="str">
        <f>IFERROR(VLOOKUP(D3,DB!A:K,11,0),"")</f>
        <v>R6</v>
      </c>
      <c r="C3" s="105">
        <v>2</v>
      </c>
      <c r="D3" s="103" t="s">
        <v>33604</v>
      </c>
      <c r="E3" s="106"/>
      <c r="F3" s="107"/>
      <c r="G3" s="77">
        <f ca="1">IFERROR(NOW()-F3,"-")</f>
        <v>45956.471127083336</v>
      </c>
      <c r="H3" s="107">
        <v>45956.430231481485</v>
      </c>
      <c r="I3" s="103" t="str">
        <f>IFERROR(VLOOKUP(D3,DB!A:F,6,0),"")</f>
        <v>SCECO</v>
      </c>
      <c r="J3" s="102" t="str">
        <f>IFERROR(VLOOKUP(D3,DB!A:G,7,0),"")</f>
        <v>Dead</v>
      </c>
      <c r="K3" s="108" t="s">
        <v>39111</v>
      </c>
      <c r="L3" s="109" t="str">
        <f>IFERROR(VLOOKUP(D3,DB!A:I,9,0),"")</f>
        <v>Latis</v>
      </c>
    </row>
    <row r="4" spans="1:16383" ht="31.5" customHeight="1">
      <c r="A4" s="104"/>
      <c r="B4" s="103" t="str">
        <f>IFERROR(VLOOKUP(D4,DB!A:K,11,0),"")</f>
        <v/>
      </c>
      <c r="C4" s="105"/>
      <c r="D4" s="103"/>
      <c r="E4" s="106"/>
      <c r="F4" s="107"/>
      <c r="G4" s="77">
        <f ca="1">IFERROR(NOW()-F4,"-")</f>
        <v>45956.471127083336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45956.471127083336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45956.471127083336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45956.471127083336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45956.471127083336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45956.471127083336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45956.471127083336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45956.471127083336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45956.471127083336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45956.471127083336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45956.471127083336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45956.471127083336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45956.471127083336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45956.471127083336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45956.471127083336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45956.471127083336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45956.471127083336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45956.471127083336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45956.471127083336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45956.471127083336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45956.471127083336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45956.471127083336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45956.471127083336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45956.471127083336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45956.471127083336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45956.471127083336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45956.471127083336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45956.471127083336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45956.471127083336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45956.471127083336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45956.471127083336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45956.471127083336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45956.471127083336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45956.471127083336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45956.471127083336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45956.471127083336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45956.471127083336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45956.471127083336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45956.471127083336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45956.471127083336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45956.471127083336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45956.471127083336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45956.471127083336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45956.471127083336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45956.471127083336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45956.471127083336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45956.471127083336</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45956.471127083336</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45956.471127083336</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45956.471127083336</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45956.471127083336</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45956.471127083336</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45956.471127083336</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45956.471127083336</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45956.471127083336</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45956.471127083336</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45956.471127083336</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45956.471127083336</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45956.471127083336</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45956.471127083336</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45956.471127083336</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45956.471127083336</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45956.471127083336</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45956.471127083336</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45956.471127083336</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45956.471127083336</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45956.471127083336</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45956.471127083336</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45956.471127083336</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45956.471127083336</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45956.471127083336</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45956.471127083336</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45956.471127083336</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45956.471127083336</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45956.471127083336</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45956.471127083336</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45956.471127083336</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45956.471127083336</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45956.471127083336</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45956.471127083336</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45956.471127083336</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45956.471127083336</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45956.471127083336</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45956.471127083336</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45956.471127083336</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45956.471127083336</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45956.471127083336</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45956.471127083336</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45956.471127083336</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45956.471127083336</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45956.471127083336</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45956.471127083336</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45956.471127083336</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45956.471127083336</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45956.471127083336</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45956.471127083336</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45956.471127083336</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45956.471127083336</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45956.471127083336</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45956.471127083336</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45956.471127083336</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45956.471127083336</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45956.471127083336</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45956.471127083336</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45956.471127083336</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45956.471127083336</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45956.471127083336</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45956.471127083336</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45956.471127083336</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45956.471127083336</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45956.471127083336</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45956.471127083336</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45956.471127083336</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45956.471127083336</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45956.471127083336</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45956.471127083336</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45956.471127083336</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45956.471127083336</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45956.471127083336</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45956.471127083336</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45956.471127083336</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45956.471127083336</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45956.471127083336</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45956.471127083336</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45956.471127083336</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45956.471127083336</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45956.471127083336</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45956.471127083336</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2025-10-26T08:20:28Z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