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48" documentId="120_S{2AC9BD13-BADA-5192-A53E-5A8FF88502F6}" xr6:coauthVersionLast="47" xr6:coauthVersionMax="47" xr10:uidLastSave="{F50DB70A-8D95-4F59-995F-E72C5F6FF99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<sst xmlns="http://schemas.openxmlformats.org/spreadsheetml/2006/main" count="180292" uniqueCount="39126">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</sst>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325.6822003472189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45988.630626273145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45988.630626273145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45988.630626273145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45988.630626273145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45988.630626273145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45988.630626273145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45988.630626273145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45988.630626273145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45988.630626273145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45988.630626273145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45988.630626273145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45988.630626273145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45988.630626273145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45988.630626273145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45988.630626273145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45988.630626273145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45988.630626273145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45988.630626273145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45988.630626273145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45988.630626273145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45988.630626273145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45988.630626273145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45988.630626273145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45988.630626273145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45988.630626273145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45988.630626273145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45988.630626273145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45988.630626273145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45988.630626273145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45988.630626273145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45988.630626273145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45988.630626273145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45988.630626273145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45988.630626273145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45988.630626273145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45988.630626273145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45988.630626273145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45988.630626273145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45988.630626273145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755D32D-0CFE-4A3D-8A54-53A47BE14A3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163.63078854166815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4.2432072916635661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45988.630626273145</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45988.630626273145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45988.630626273145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45988.630626273145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45988.630626273145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100</v>
      </c>
      <c r="E10" s="99"/>
      <c r="F10" s="100"/>
      <c r="G10" s="101">
        <f ca="1">IFERROR(NOW()-F10,"-")</f>
        <v>45988.630626273145</v>
      </c>
      <c r="H10" s="100"/>
      <c r="I10" s="18" t="str">
        <f>IFERROR(VLOOKUP(D10,DB!A:F,6,0),"")</f>
        <v>SCECO</v>
      </c>
      <c r="J10" s="18" t="str">
        <f>IFERROR(VLOOKUP(D10,DB!A:G,7,0),"")</f>
        <v>Vandalized</v>
      </c>
      <c r="K10" s="19"/>
      <c r="L10" s="18" t="str">
        <f>IFERROR(VLOOKUP(D10,DB!A:I,9,0),"")</f>
        <v>Zain</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45988.630626273145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45988.630626273145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45988.630626273145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45988.630626273145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45988.630626273145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45988.630626273145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45988.630626273145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45988.630626273145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45988.630626273145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45988.630626273145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45988.630626273145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45988.630626273145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45988.630626273145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45988.630626273145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45988.630626273145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45988.630626273145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45988.630626273145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45988.630626273145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45988.630626273145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45988.630626273145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45988.630626273145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45988.630626273145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45988.630626273145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45988.630626273145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45988.630626273145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45988.630626273145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45988.630626273145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45988.630626273145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45988.630626273145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45988.630626273145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45988.630626273145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45988.630626273145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45988.630626273145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45988.630626273145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45988.630626273145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45988.630626273145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45988.630626273145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45988.630626273145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45988.630626273145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45988.630626273145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45988.630626273145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45988.630626273145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45988.630626273145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45988.630626273145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45988.630626273145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45988.630626273145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45988.630626273145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45988.630626273145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45988.630626273145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45988.630626273145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45988.630626273145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45988.630626273145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45988.630626273145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45988.630626273145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45988.630626273145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45988.630626273145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45988.630626273145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45988.630626273145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45988.630626273145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45988.630626273145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45988.63062650463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45988.63062650463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45988.63062650463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45988.63062650463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45988.63062650463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45988.63062650463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45988.63062650463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45988.63062650463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45988.63062650463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45988.63062650463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45988.63062650463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45988.63062650463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45988.63062650463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45988.63062650463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45988.63062650463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45988.63062650463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45988.63062650463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45988.63062650463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45988.63062650463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45988.63062650463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45988.63062650463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45988.63062650463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45988.63062650463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45988.63062650463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45988.63062650463</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45988.63062650463</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45988.63062650463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45988.63062650463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45988.63062650463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45988.63062650463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45988.63062650463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45988.63062650463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45988.63062650463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45988.63062650463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45988.63062650463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45988.63062650463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45988.63062650463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45988.63062650463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45988.63062650463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45988.63062650463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45988.63062650463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45988.63062650463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45988.63062650463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45988.63062650463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45988.63062650463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45988.63062650463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45988.63062650463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45988.63062650463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45988.63062650463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45988.63062650463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45988.63062650463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45988.63062650463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45988.63062650463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45988.63062650463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45988.63062650463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45988.63062650463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45988.63062650463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45988.63062650463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45988.63062650463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45988.63062650463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45988.63062650463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45988.63062650463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45988.63062650463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45988.63062650463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45988.63062650463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45988.63062650463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45988.63062650463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45988.63062650463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45988.63062650463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45988.63062650463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45988.63062650463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45988.63062650463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45988.63062650463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45988.63062650463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45988.63062650463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45988.63062650463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45988.63062650463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45988.63062650463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45988.63062650463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45988.63062650463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45988.63062650463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45988.63062650463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45988.63062650463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45988.63062650463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45988.63062650463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45988.63062650463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45988.63062650463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45988.63062650463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45988.63062650463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45988.63062650463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45988.63062650463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45988.63062650463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45988.63062650463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45988.63062650463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45988.63062650463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45988.63062650463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45988.63062650463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45988.63062650463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45988.63062650463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45988.63062650463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45988.63062650463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45988.63062650463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45988.63062650463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45988.63062650463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45988.63062650463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45988.63062650463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45988.63062650463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45988.63062650463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45988.63062650463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45988.63062650463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45988.63062650463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45988.63062650463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45988.63062650463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45988.63062650463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45988.63062650463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45988.63062650463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45988.63062650463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45988.63062650463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45988.63062650463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45988.63062650463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45988.63062650463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45988.63062650463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45988.63062650463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45988.63062650463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45988.63062650463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45988.63062650463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45988.63062650463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45988.63062650463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45988.63062650463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45988.63062650463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45988.63062650463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45988.63062650463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45988.63062650463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45988.63062650463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45988.63062650463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45988.63062650463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45988.63062650463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45988.63062650463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45988.63062650463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45988.63062650463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45988.63062650463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45988.63062650463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45988.63062650463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45988.63062650463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45988.63062650463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45988.63062650463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45988.63062650463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45988.63062650463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45988.63062650463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45988.63062650463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45988.63062650463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45988.63062650463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45988.63062650463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45988.63062650463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45988.63062650463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45988.63062650463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45988.63062650463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45988.63062650463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45988.63062650463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45988.63062650463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45988.63062650463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45988.63062650463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45988.63062650463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45988.63062650463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45988.63062650463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45988.63062650463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45988.63062650463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45988.63062650463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45988.63062650463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45988.63062650463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45988.63062650463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45988.63062650463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45988.63062650463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45988.63062650463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45988.63062650463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45988.63062650463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45988.63062650463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45988.63062650463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45988.63062650463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45988.63062650463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45988.63062650463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45988.63062650463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45988.63062650463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45988.63062650463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45988.63062650463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45988.63062650463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45988.63062650463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45988.63062650463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45988.63062650463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45988.63062650463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45988.63062650463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45988.63062650463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45988.63062650463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45988.63062650463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45988.63062650463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45988.63062650463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45988.63062650463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45988.63062650463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45988.63062650463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45988.63062650463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45988.63062650463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45988.63062650463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45988.63062650463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45988.63062650463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45988.63062650463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45988.63062650463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45988.63062650463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45988.63062650463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45988.63062650463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45988.63062650463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45988.63062650463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45988.63062650463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45988.63062650463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45988.63062650463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45988.63062650463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45988.63062650463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45988.63062650463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45988.63062650463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45988.63062650463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45988.63062650463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45988.63062650463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45988.63062650463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45988.63062650463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45988.63062650463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45988.63062650463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45988.63062650463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45988.63062650463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45988.63062650463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45988.63062650463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45988.63062650463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45988.63062650463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45988.63062650463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45988.63062650463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45988.63062650463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45988.63062650463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45988.63062650463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45988.63062650463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45988.63062650463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45988.63062650463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45988.63062650463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45988.63062650463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45988.63062650463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45988.63062650463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45988.63062650463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45988.63062650463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45988.63062650463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45988.63062650463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45988.63062650463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45988.63062650463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45988.63062650463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45988.63062650463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45988.63062650463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45988.63062650463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45988.63062650463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45988.63062650463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45988.63062650463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45988.63062650463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45988.63062650463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45988.63062650463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45988.63062650463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45988.63062650463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45988.63062650463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45988.63062650463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45988.63062650463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45988.63062650463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45988.63062650463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45988.63062650463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45988.63062650463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45988.63062650463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45988.63062650463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45988.63062650463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45988.63062650463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45988.63062650463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45988.63062650463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45988.63062650463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45988.63062650463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45988.63062650463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45988.63062650463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45988.63062650463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45988.63062650463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45988.63062650463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45988.63062650463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45988.63062650463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45988.63062650463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45988.63062650463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45988.63062650463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45988.63062650463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45988.63062650463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45988.63062650463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45988.63062650463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45988.63062650463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45988.63062650463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45988.63062650463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45988.63062650463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45988.63062650463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45988.63062650463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45988.63062650463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45988.63062650463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45988.63062650463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45988.63062650463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45988.63062650463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45988.63062650463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45988.63062650463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45988.63062650463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45988.63062650463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45988.63062650463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45988.63062650463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45988.63062650463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45988.63062650463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45988.63062650463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45988.63062650463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45988.63062650463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45988.63062650463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45988.63062650463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45988.63062650463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45988.63062650463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45988.63062650463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45988.63062650463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45988.63062650463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45988.63062650463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45988.63062650463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45988.63062650463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45988.63062650463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45988.63062650463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45988.63062650463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45988.63062650463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45988.63062650463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45988.63062650463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45988.63062650463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45988.63062650463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45988.63062650463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45988.63062650463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45988.63062650463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45988.63062650463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45988.63062650463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45988.63062650463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45988.63062650463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45988.63062650463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45988.63062650463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45988.63062650463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45988.63062650463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45988.63062650463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45988.63062650463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45988.63062650463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45988.63062650463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45988.63062650463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45988.63062650463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45988.63062650463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45988.63062650463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45988.63062650463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45988.63062650463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45988.63062650463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45988.63062650463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45988.63062650463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45988.63062650463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45988.63062650463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45988.63062650463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45988.63062650463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45988.63062650463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45988.63062650463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45988.63062650463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45988.63062650463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45988.63062650463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45988.63062650463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45988.63062650463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45988.63062650463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45988.63062650463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45988.63062650463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45988.63062650463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45988.63062650463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45988.63062650463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45988.63062650463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45988.63062650463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45988.63062650463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45988.63062650463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45988.63062650463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45988.63062650463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45988.63062650463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45988.63062650463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45988.63062650463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45988.63062650463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45988.63062650463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45988.63062650463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45988.63062650463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45988.63062650463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45988.63062650463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45988.63062650463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45988.63062650463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45988.63062650463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45988.63062650463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45988.63062650463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45988.63062650463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45988.63062650463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45988.63062650463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45988.63062650463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45988.63062650463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45988.63062650463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45988.63062650463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45988.63062650463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45988.63062650463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45988.63062650463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45988.63062650463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45988.63062650463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45988.63062650463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45988.63062650463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45988.63062650463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45988.63062650463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45988.63062650463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45988.63062650463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45988.63062650463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45988.63062650463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45988.63062650463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45988.63062650463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45988.63062650463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45988.63062650463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45988.63062650463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45988.63062650463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45988.63062650463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45988.63062650463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45988.63062650463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45988.63062650463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45988.63062650463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45988.63062650463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45988.63062650463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45988.63062650463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45988.63062650463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45988.63062650463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45988.63062650463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45988.63062650463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45988.63062650463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45988.63062650463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45988.63062650463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45988.63062650463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45988.63062650463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45988.63062650463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45988.63062650463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45988.63062650463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45988.63062650463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45988.63062650463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45988.63062650463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45988.63062650463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45988.63062650463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45988.63062650463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45988.63062650463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45988.63062650463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45988.63062650463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45988.63062650463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45988.63062650463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45988.63062650463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45988.63062650463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45988.63062650463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45988.63062650463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45988.63062650463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45988.63062650463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45988.63062650463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45988.63062650463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45988.63062650463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45988.63062650463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45988.63062650463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45988.63062650463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45988.63062650463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45988.63062650463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45988.63062650463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45988.63062650463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45988.63062650463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45988.63062650463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45988.63062650463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45988.63062650463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45988.63062650463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45988.63062650463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45988.63062650463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45988.63062650463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45988.63062650463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45988.63062650463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45988.63062650463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45988.63062650463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45988.63062650463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45988.63062650463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45988.63062650463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45988.63062650463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45988.63062650463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45988.63062650463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45988.63062650463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45988.63062650463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45988.63062650463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45988.63062650463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45988.63062650463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45988.63062650463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45988.63062650463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45988.63062650463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45988.63062650463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45988.63062650463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45988.63062650463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45988.63062650463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45988.63062650463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45988.63062650463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45988.63062650463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45988.63062650463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45988.63062650463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45988.63062650463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45988.63062650463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45988.63062650463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45988.63062650463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45988.63062650463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45988.63062650463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45988.63062650463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45988.63062650463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45988.63062650463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45988.63062650463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45988.63062650463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45988.63062650463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45988.63062650463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45988.63062650463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45988.63062650463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45988.63062650463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45988.63062650463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45988.63062650463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45988.63062650463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45988.63062650463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45988.63062650463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45988.63062650463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45988.63062650463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45988.63062650463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45988.63062650463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45988.63062650463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45988.63062650463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45988.63062650463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45988.63062650463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45988.63062650463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45988.63062650463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45988.63062650463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45988.63062650463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45988.63062650463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45988.63062650463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45988.63062650463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45988.63062650463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45988.63062650463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45988.63062650463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45988.63062650463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45988.63062650463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45988.63062650463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45988.63062650463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45988.63062650463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45988.63062650463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45988.63062650463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45988.63062650463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45988.63062650463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45988.63062650463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45988.63062650463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45988.63062650463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45988.63062650463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45988.63062650463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45988.63062650463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45988.63062650463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45988.63062650463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45988.63062650463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45988.63062650463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45988.63062650463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45988.63062650463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45988.63062650463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45988.63062650463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45988.63062650463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45988.63062650463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45988.63062650463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45988.63062650463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45988.63062650463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45988.63062650463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45988.63062650463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45988.63062650463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45988.63062650463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45988.63062650463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45988.63062650463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45988.63062650463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45988.63062650463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45988.63062650463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45988.63062650463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45988.63062650463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45988.63062650463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45988.63062650463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45988.63062650463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45988.63062650463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45988.63062650463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45988.63062650463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45988.63062650463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45988.63062650463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45988.63062650463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45988.63062650463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45988.63062650463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45988.63062650463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45988.63062650463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45988.63062650463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45988.63062650463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45988.63062650463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45988.63062650463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45988.63062650463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45988.63062650463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45988.63062650463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45988.63062650463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45988.63062650463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45988.63062650463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45988.63062650463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45988.63062650463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45988.63062650463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45988.63062650463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45988.63062650463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45988.63062650463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45988.63062650463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45988.63062650463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45988.63062650463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45988.63062650463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45988.63062650463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45988.63062650463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45988.63062650463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45988.63062650463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45988.63062650463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45988.63062650463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45988.63062650463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45988.63062650463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45988.63062650463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45988.63062650463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45988.63062650463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45988.63062650463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45988.63062650463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45988.63062650463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45988.63062650463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45988.63062650463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45988.63062650463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45988.63062650463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45988.63062650463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45988.63062650463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45988.63062650463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45988.63062650463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45988.63062650463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45988.63062650463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45988.63062650463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45988.63062650463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45988.63062650463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45988.63062650463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45988.63062650463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45988.63062650463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45988.63062650463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45988.63062650463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45988.63062650463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45988.63062650463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45988.63062650463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45988.63062650463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45988.63062650463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45988.63062650463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45988.63062650463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45988.63062650463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45988.63062650463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45988.63062650463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45988.63062650463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45988.63062650463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45988.63062650463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45988.63062650463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45988.63062650463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45988.63062650463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45988.63062650463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45988.63062650463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45988.63062650463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45988.63062650463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45988.63062650463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45988.63062650463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45988.63062650463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45988.63062650463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45988.63062650463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45988.63062650463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45988.63062650463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45988.63062650463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45988.63062650463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45988.63062650463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45988.63062650463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45988.63062650463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45988.63062650463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45988.63062650463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45988.63062650463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45988.63062650463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45988.63062650463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45988.63062650463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45988.63062650463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45988.63062650463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45988.63062650463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45988.63062650463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45988.63062650463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45988.63062650463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45988.63062650463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45988.63062650463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45988.63062650463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45988.63062650463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45988.63062650463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45988.63062650463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45988.63062650463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45988.63062650463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45988.63062650463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45988.63062650463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45988.63062650463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45988.63062650463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45988.63062650463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45988.63062650463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45988.63062650463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45988.63062650463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45988.63062650463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45988.63062650463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45988.63062650463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45988.63062650463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45988.63062650463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45988.63062650463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45988.63062650463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45988.63062650463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45988.63062650463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45988.63062650463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45988.63062650463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45988.63062650463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45988.63062650463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45988.63062650463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45988.63062650463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45988.63062650463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45988.63062650463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45988.63062650463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45988.63062650463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45988.63062650463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45988.63062650463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45988.63062650463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45988.63062650463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45988.63062650463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45988.63062650463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45988.63062650463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45988.63062650463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45988.63062650463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45988.63062650463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45988.63062650463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45988.63062650463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45988.63062650463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45988.63062650463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45988.63062650463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45988.63062650463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45988.63062650463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45988.63062650463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45988.63062650463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45988.63062650463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45988.63062650463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45988.63062650463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45988.63062650463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45988.63062650463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45988.63062650463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45988.63062650463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45988.63062650463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45988.63062650463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45988.63062650463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45988.63062650463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45988.63062650463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45988.63062650463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45988.63062650463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45988.63062650463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45988.63062650463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45988.63062650463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45988.63062650463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45988.63062650463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45988.63062650463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45988.63062650463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45988.63062650463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45988.63062650463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45988.63062650463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45988.63062650463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45988.63062650463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45988.63062650463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45988.63062650463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45988.63062650463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45988.63062650463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45988.63062650463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45988.63062650463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45988.63062650463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45988.63062650463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45988.63062650463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45988.63062650463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45988.63062650463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45988.63062650463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45988.63062650463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45988.63062650463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45988.63062650463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45988.63062650463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45988.63062650463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45988.63062650463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45988.63062650463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45988.63062650463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45988.63062650463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45988.63062650463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45988.63062650463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45988.63062650463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45988.63062650463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45988.63062650463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45988.63062650463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45988.63062650463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45988.63062650463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45988.63062650463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45988.63062650463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45988.63062650463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45988.63062650463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45988.63062650463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45988.63062650463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45988.63062650463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45988.63062650463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45988.63062650463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45988.63062650463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45988.63062650463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45988.63062650463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45988.63062650463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45988.63062650463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45988.63062650463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45988.63062650463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45988.63062650463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45988.63062650463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45988.63062650463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45988.63062650463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45988.63062650463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45988.63062650463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45988.63062650463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45988.63062650463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45988.63062650463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45988.63062650463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45988.63062650463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45988.63062650463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45988.63062650463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45988.63062650463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45988.63062650463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45988.63062650463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45988.63062650463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45988.63062650463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45988.63062650463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45988.63062650463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45988.63062650463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45988.63062650463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45988.63062650463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45988.63062650463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45988.63062650463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45988.63062650463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45988.63062650463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45988.63062650463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45988.63062650463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45988.63062650463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45988.63062650463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45988.63062650463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45988.63062650463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45988.63062650463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45988.63062650463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45988.63062650463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45988.63062650463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45988.63062650463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45988.63062650463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45988.63062650463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45988.63062650463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45988.63062650463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45988.63062650463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45988.63062650463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45988.63062650463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45988.63062650463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45988.63062650463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45988.63062650463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45988.63062650463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45988.63062650463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45988.63062650463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45988.63062650463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45988.63062650463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45988.63062650463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45988.63062650463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45988.63062650463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45988.63062650463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45988.63062650463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45988.63062650463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45988.63062650463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45988.63062650463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45988.63062650463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45988.63062650463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45988.63062650463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45988.63062650463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45988.63062650463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45988.63062650463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45988.63062650463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45988.63062650463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45988.63062650463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45988.63062650463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45988.63062650463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45988.63062650463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45988.63062650463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45988.63062650463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45988.63062650463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45988.63062650463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45988.63062650463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45988.63062650463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45988.63062650463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45988.63062650463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45988.63062650463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45988.63062650463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45988.63062650463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45988.63062650463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45988.63062650463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45988.63062650463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45988.63062650463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45988.63062650463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45988.63062650463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45988.63062650463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45988.63062650463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45988.63062650463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45988.63062650463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45988.63062650463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45988.63062650463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45988.63062650463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45988.63062650463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45988.63062650463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45988.63062650463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45988.63062650463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45988.63062650463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45988.63062650463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45988.63062650463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45988.63062650463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45988.63062650463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45988.63062650463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45988.63062650463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45988.63062650463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45988.63062650463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45988.63062650463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45988.63062650463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45988.63062650463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45988.63062650463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45988.63062650463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45988.63062650463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45988.63062650463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45988.63062650463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45988.63062650463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45988.63062650463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45988.63062650463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45988.63062650463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45988.63062650463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45988.63062650463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45988.63062650463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45988.63062650463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45988.63062650463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45988.63062650463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45988.63062650463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45988.63062650463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45988.63062650463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45988.63062650463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45988.63062650463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45988.63062650463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45988.63062650463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45988.63062650463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45988.63062650463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45988.63062650463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45988.63062650463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45988.63062650463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45988.63062650463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45988.63062650463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45988.63062650463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45988.63062650463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45988.63062650463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45988.63062650463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45988.63062650463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45988.63062650463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45988.63062650463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45988.63062650463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45988.63062650463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45988.63062650463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45988.63062650463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45988.63062650463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45988.63062650463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45988.63062650463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45988.63062650463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45988.63062650463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45988.63062650463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45988.63062650463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45988.63062650463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45988.63062650463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45988.63062650463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45988.63062650463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45988.63062650463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285.14990868054883</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0.26118182870413875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0.16582303240284091</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c r="G5" s="93">
        <f t="shared" ca="1" si="0"/>
        <v>45988.630626273145</v>
      </c>
      <c r="H5" s="92">
        <v>45988.570289351854</v>
      </c>
      <c r="I5" s="110" t="str">
        <f>IFERROR(VLOOKUP(D5,DB!A:F,6,0),"")</f>
        <v>SCECO</v>
      </c>
      <c r="J5" s="110" t="str">
        <f>IFERROR(VLOOKUP(D5,DB!A:G,7,0),"")</f>
        <v>Dead</v>
      </c>
      <c r="K5" s="94" t="s">
        <v>39113</v>
      </c>
      <c r="L5" s="88" t="str">
        <f>IFERROR(VLOOKUP(D5,DB!A:I,9,0),"")</f>
        <v>Latis</v>
      </c>
    </row>
    <row r="6" spans="1:16" ht="15" customHeight="1">
      <c r="A6" s="110" t="s">
        <v>39112</v>
      </c>
      <c r="B6" s="110" t="str">
        <f>IFERROR(VLOOKUP(D6,DB!A:K,11,0),"")</f>
        <v>R4</v>
      </c>
      <c r="C6" s="90">
        <v>1</v>
      </c>
      <c r="D6" s="88" t="s">
        <v>30542</v>
      </c>
      <c r="E6" s="91" t="s">
        <v>39021</v>
      </c>
      <c r="F6" s="92"/>
      <c r="G6" s="93">
        <f t="shared" ca="1" si="0"/>
        <v>45988.630626273145</v>
      </c>
      <c r="H6" s="92">
        <v>45988.576631944445</v>
      </c>
      <c r="I6" s="110" t="str">
        <f>IFERROR(VLOOKUP(D6,DB!A:F,6,0),"")</f>
        <v>SCECO</v>
      </c>
      <c r="J6" s="110" t="str">
        <f>IFERROR(VLOOKUP(D6,DB!A:G,7,0),"")</f>
        <v>Weak</v>
      </c>
      <c r="K6" s="94" t="s">
        <v>39114</v>
      </c>
      <c r="L6" s="88" t="str">
        <f>IFERROR(VLOOKUP(D6,DB!A:I,9,0),"")</f>
        <v>Latis</v>
      </c>
    </row>
    <row r="7" spans="1:16" ht="15" customHeight="1">
      <c r="A7" s="110"/>
      <c r="B7" s="110" t="str">
        <f>IFERROR(VLOOKUP(D7,DB!A:K,11,0),"")</f>
        <v/>
      </c>
      <c r="C7" s="90"/>
      <c r="D7" s="88"/>
      <c r="E7" s="91"/>
      <c r="F7" s="92"/>
      <c r="G7" s="93">
        <f t="shared" ca="1" si="0"/>
        <v>45988.630626273145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45988.630626273145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45988.630626273145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45988.630626273145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45988.630626273145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45988.630626273145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45988.630626273145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45988.630626273145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45988.630626273145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45988.630626273145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45988.630626273145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45988.630626273145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45988.630626273145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45988.630626273145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45988.630626273145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45988.630626273145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45988.630626273145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45988.630626273145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45988.630626273145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45988.630626273145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45988.630626273145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45988.630626273145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45988.630626273145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45988.630626273145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45988.630626273145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45988.630626273145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45988.630626273145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45988.630626273145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45988.630626273145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45988.630626273145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45988.630626273145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45988.630626273145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45988.630626273145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45988.630626273145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45988.630626273145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45988.630626273145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45988.630626273145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45988.630626273145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45988.630626273145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45988.630626273145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45988.630626273145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45988.630626273145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45988.630626273145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45988.630626273145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45988.630626273145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45988.630626273145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45988.630626273145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45988.630626273145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45988.630626273145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45988.630626273145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45988.630626273145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45988.630626273145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45988.630626273145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45988.630626273145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45988.630626273145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45988.630626273145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45988.630626273145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45988.630626273145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45988.630626273145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45988.630626273145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45988.630626273145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45988.630626273145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45988.630626273145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45988.630626273145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45988.630626273145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45988.630626273145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45988.630626273145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45988.630626273145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45988.630626273145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45988.630626273145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45988.630626273145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45988.630626273145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45988.630626273145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45988.630626273145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45988.630626273145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45988.630626273145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45988.630626273145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45988.630626273145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45988.630626273145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45988.630626273145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45988.630626273145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45988.630626273145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45988.630626273145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45988.630626273145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45988.630626273145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45988.630626273145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45988.630626273145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45988.630626273145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45988.630626273145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45988.630626273145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45988.630626273145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45988.630626273145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45988.630626273145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45988.630626273145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45988.630626273145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45988.630626273145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45988.630626273145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45988.630626273145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45988.630626273145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45988.630626273145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45988.630626273145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45988.630626273145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45988.630626273145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45988.630626273145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45988.630626273145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45988.630626273145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45988.630626273145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45988.630626273145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45988.630626273145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45988.630626273145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45988.630626273145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45988.630626273145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45988.630626273145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45988.630626273145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45988.630626273145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45988.630626273145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45988.630626273145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45988.630626273145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45988.630626273145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45988.630626273145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45988.630626273145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45988.630626273145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45988.630626273145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45988.630626273145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45988.630626273145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45988.630626273145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45988.630626273145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45988.630626273145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45988.630626273145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45988.630626273145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45988.630626273145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45988.630626273145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45988.630626273145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45988.630626273145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45988.630626273145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45988.630626273145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45988.630626273145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45988.630626273145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45988.630626273145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45988.630626273145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45988.630626273145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45988.630626273145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45988.630626273145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45988.630626273145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45988.630626273145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45988.630626273145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45988.630626273145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45988.630626273145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45988.630626273145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45988.630626273145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45988.630626273145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45988.630626273145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45988.630626273145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45988.630626273145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45988.630626273145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45988.630626273145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45988.630626273145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45988.630626273145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45988.630626273145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45988.630626273145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45988.630626273145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45988.630626273145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45988.630626273145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45988.630626273145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45988.630626273145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45988.630626273145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45988.630626273145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45988.630626273145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45988.630626273145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45988.630626273145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45988.630626273145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45988.630626273145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45988.630626273145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45988.630626273145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45988.630626273145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45988.630626273145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45988.630626273145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45988.630626273145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45988.630626273145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45988.630626273145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45988.630626273145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45988.630626273145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45988.630626273145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45988.630626273145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45988.630626273145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45988.630626273145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45988.630626273145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45988.630626273145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45988.630626273145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45988.630626273145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45988.630626273145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45988.630626273145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45988.630626273145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45988.630626273145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45988.630626273145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45988.630626273145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45988.630626273145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45988.630626273145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45988.630626273145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45988.630626273145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45988.630626273145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45988.630626273145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45988.630626273145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45988.630626273145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45988.630626273145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45988.630626273145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45988.630626273145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45988.630626273145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45988.630626273145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45988.630626273145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45988.630626273145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45988.630626273145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45988.630626273145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45988.630626273145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45988.630626273145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45988.630626273145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45988.630626273145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45988.630626273145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45988.630626273145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45988.630626273145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45988.630626273145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45988.630626273145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45988.630626273145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45988.630626273145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45988.630626273145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45988.630626273145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45988.630626273145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45988.630626273145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45988.630626273145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45988.630626273145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45988.630626273145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45988.630626273145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45988.630626273145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45988.630626273145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45988.630626273145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45988.630626273145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45988.630626273145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45988.630626273145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45988.630626273145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45988.630626273145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45988.630626273145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45988.630626273145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45988.630626273145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45988.630626273145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45988.630626273145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45988.630626273145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45988.630626273145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45988.630626273145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45988.630626273145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45988.630626273145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45988.630626273145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45988.630626273145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45988.630626273145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45988.630626273145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45988.630626273145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45988.630626273145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45988.630626273145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45988.630626273145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45988.630626273145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45988.630626273145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45988.630626273145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45988.630626273145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45988.630626273145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45988.630626273145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45988.630626273145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45988.630626273145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45988.630626273145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45988.630626273145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45988.630626273145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45988.630626273145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45988.630626273145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45988.630626273145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45988.630626273145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45988.630626273145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45988.630626273145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45988.630626273145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45988.630626273145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45988.630626273145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45988.630626273145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45988.630626273145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45988.630626273145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45988.630626273145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45988.630626273145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45988.630626273145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45988.630626273145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45988.630626273145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45988.630626273145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45988.630626273145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45988.630626273145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45988.630626273145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45988.630626273145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45988.630626273145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45988.630626273145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45988.630626273145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45988.630626273145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45988.630626273145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45988.630626273145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45988.630626273145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45988.630626273145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45988.630626273145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45988.630626273145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45988.630626273145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45988.630626273145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45988.630626273145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45988.630626273145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45988.630626273145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45988.630626273145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45988.630626273145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45988.630626273145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45988.630626273145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45988.630626273145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45988.630626273145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45988.630626273145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45988.630626273145</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96.798566319441306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62.441749189812981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39.969515393517213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7.2573276620314573</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4.7466550924582407E-2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R5</v>
      </c>
      <c r="C8" s="37"/>
      <c r="D8" s="37" t="s">
        <v>33392</v>
      </c>
      <c r="E8" s="37"/>
      <c r="F8" s="38"/>
      <c r="G8" s="144">
        <f t="shared" ca="1" si="2"/>
        <v>45988.630626273145</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45988.630626273145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45988.630626273145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45988.630626273145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45988.630626273145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45988.630626273145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45988.630626273145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45988.630626273145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45988.630626273145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45988.630626273145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45988.630626273145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45988.630626273145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45988.630626273145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45988.630626273145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45988.630626273145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45988.630626273145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45988.630626273145</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45988.630626273145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45988.630626273145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45988.630626273145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45988.630626273145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45988.630626273145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45988.630626273145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45988.630626273145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45988.630626273145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45988.630626273145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45988.630626273145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45988.630626273145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45988.630626273145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45988.630626273145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45988.630626273145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45988.630626273145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45988.630626273145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45988.630626273145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45988.630626273145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45988.630626273145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45988.630626273145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45988.630626273145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45988.630626273145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45988.630626273145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45988.630626273145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45988.630626273145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45988.630626273145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45988.630626273145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45988.630626273145</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