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332" documentId="13_ncr:1_{F6CB121F-512D-4AA6-A0C1-0FB36C537598}" xr6:coauthVersionLast="47" xr6:coauthVersionMax="47" xr10:uidLastSave="{4596A024-D630-4D76-AA86-A8B82AD1CBB0}"/>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<sst xmlns="http://schemas.openxmlformats.org/spreadsheetml/2006/main" count="180304" uniqueCount="39134">
  <si>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</si>
  <si>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</si>
  <si>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</si>
  <si>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</si>
  <si>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</si>
  <si>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</si>
  <si>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</si>
  <si>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</si>
  <si>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</si>
  <si>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</si>
  <si>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</si>
  <si>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</si>
  <si>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</si>
  <si>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</si>
  <si>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</si>
  <si>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</si>
  <si>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</si>
  <si>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</si>
  <si>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</si>
  <si>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</si>
  <si>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</si>
  <si>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</si>
  <si>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</si>
  <si>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</si>
  <si>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</si>
  <si>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</si>
  <si>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</si>
  <si>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</si>
  <si>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</si>
  <si>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</si>
  <si>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</si>
  <si>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</si>
  <si>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</si>
  <si>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</si>
  <si>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</si>
  <si>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</si>
  <si>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</si>
  <si>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</si>
  <si>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</si>
  <si>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</si>
  <si>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</si>
  <si>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</si>
  <si>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</si>
  <si>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</si>
  <si>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</si>
  <si>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</si>
  <si>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</si>
  <si>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</si>
  <si>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</si>
  <si>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</si>
  <si>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</si>
  <si>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</si>
  <si>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</si>
  <si>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</si>
  <si>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</si>
  <si>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</si>
  <si>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</si>
  <si>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</si>
  <si>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</si>
  <si>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</si>
  <si>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</si>
  <si>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</si>
  <si>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</si>
  <si>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</si>
  <si>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</si>
  <si>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</si>
  <si>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</si>
  <si>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</si>
  <si>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</si>
  <si>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</si>
  <si>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</si>
  <si>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</si>
  <si>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</si>
  <si>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</si>
  <si>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</si>
  <si>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</si>
  <si>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</si>
  <si>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</si>
  <si>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</si>
  <si>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</si>
  <si>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</si>
  <si>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</si>
  <si>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</si>
  <si>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</si>
  <si>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</si>
  <si>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</si>
  <si>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</si>
  <si>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</si>
  <si>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</si>
  <si>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</si>
  <si>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</si>
  <si>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</si>
  <si>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</si>
  <si>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</si>
  <si>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</si>
  <si>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</si>
  <si>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</si>
  <si>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</si>
  <si>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</si>
  <si>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</si>
  <si>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</si>
  <si>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</si>
  <si>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</si>
  <si>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</si>
  <si>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</si>
  <si>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</si>
  <si>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</si>
  <si>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</si>
  <si>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</si>
  <si>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</si>
  <si>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</si>
  <si>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</si>
  <si>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</si>
  <si>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</si>
  <si>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</si>
  <si>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</si>
  <si>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</si>
  <si>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</si>
  <si>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</si>
  <si>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</si>
  <si>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</si>
  <si>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</si>
  <si>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</si>
  <si>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</si>
  <si>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</si>
  <si>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</si>
  <si>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</si>
  <si>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</si>
  <si>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</si>
  <si>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</si>
  <si>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</si>
  <si>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</si>
  <si>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</si>
  <si>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</si>
  <si>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</si>
  <si>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</si>
  <si>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</si>
  <si>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</si>
  <si>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</si>
  <si>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</si>
  <si>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</si>
  <si>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</si>
  <si>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</si>
  <si>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</si>
  <si>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</si>
  <si>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</si>
  <si>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</si>
  <si>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</si>
  <si>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</si>
  <si>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</si>
  <si>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</si>
  <si>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</si>
  <si>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</si>
  <si>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</si>
  <si>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</si>
  <si>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</si>
  <si>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</si>
  <si>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</si>
  <si>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</si>
  <si>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</si>
  <si>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</si>
  <si>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</si>
  <si>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</si>
  <si>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</si>
  <si>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</si>
  <si>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</si>
  <si>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</si>
  <si>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</si>
  <si>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</si>
  <si>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</si>
  <si>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</si>
  <si>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</si>
  <si>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</si>
  <si>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</si>
  <si>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</si>
  <si>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</si>
  <si>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</si>
  <si>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</si>
  <si>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</si>
  <si>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</si>
  <si>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</si>
  <si>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</si>
  <si>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</si>
  <si>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</si>
  <si>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</si>
  <si>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</si>
  <si>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</si>
  <si>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</si>
  <si>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</si>
  <si>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</si>
  <si>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</si>
  <si>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</si>
  <si>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</si>
  <si>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</si>
  <si>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</si>
  <si>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</si>
  <si>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</si>
  <si>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</si>
  <si>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</si>
  <si>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</si>
  <si>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</si>
  <si>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</si>
  <si>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</si>
  <si>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</si>
  <si>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</si>
  <si>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</si>
  <si>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</si>
  <si>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</si>
  <si>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</si>
  <si>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</si>
  <si>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</si>
  <si>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</si>
  <si>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</si>
  <si>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</si>
  <si>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</si>
  <si>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</si>
  <si>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</si>
  <si>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</si>
  <si>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</si>
  <si>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</si>
  <si>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</si>
  <si>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</si>
  <si>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</si>
  <si>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</si>
  <si>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</si>
  <si>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</si>
  <si>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</si>
  <si>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</si>
  <si>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</si>
  <si>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</si>
  <si>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</si>
  <si>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</si>
  <si>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</si>
  <si>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</si>
  <si>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</si>
  <si>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</si>
  <si>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</si>
  <si>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</si>
  <si>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</si>
  <si>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</si>
  <si>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</si>
  <si>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</si>
  <si>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</si>
  <si>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</si>
  <si>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</si>
  <si>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</si>
  <si>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</si>
  <si>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</si>
  <si>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</si>
  <si>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</si>
  <si>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</si>
  <si>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</si>
  <si>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</si>
  <si>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</si>
  <si>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</si>
  <si>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</si>
  <si>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</si>
  <si>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</si>
  <si>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</si>
  <si>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</si>
  <si>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</si>
  <si>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</si>
  <si>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</si>
  <si>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</si>
  <si>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</si>
  <si>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</si>
  <si>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</si>
  <si>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</si>
  <si>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</si>
  <si>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</si>
  <si>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</si>
  <si>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</si>
  <si>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</si>
  <si>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</si>
  <si>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</si>
  <si>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</si>
  <si>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</si>
  <si>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</si>
  <si>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</si>
  <si>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</si>
  <si>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</si>
  <si>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</si>
  <si>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</si>
  <si>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</si>
  <si>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</si>
  <si>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</si>
  <si>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</si>
  <si>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</si>
  <si>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</si>
  <si>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</si>
  <si>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</si>
  <si>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</si>
  <si>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</si>
  <si>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</si>
  <si>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</si>
  <si>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</si>
  <si>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</si>
  <si>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</si>
  <si>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</si>
  <si>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</si>
  <si>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</si>
  <si>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</si>
  <si>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</si>
  <si>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</si>
  <si>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</si>
  <si>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</si>
  <si>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</si>
  <si>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</si>
  <si>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</si>
  <si>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</si>
  <si>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</si>
  <si>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</si>
  <si>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</si>
  <si>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</si>
  <si>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</si>
  <si>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</si>
  <si>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</si>
  <si>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</si>
  <si>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</si>
  <si>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</si>
  <si>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</si>
  <si>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</si>
  <si>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</si>
  <si>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</si>
  <si>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</si>
  <si>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</si>
  <si>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</si>
  <si>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</si>
  <si>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</si>
  <si>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</si>
  <si>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</si>
  <si>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</si>
  <si>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</si>
  <si>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</si>
  <si>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</si>
  <si>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</si>
  <si>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</si>
  <si>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</si>
  <si>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</si>
  <si>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</si>
  <si>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</si>
  <si>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</si>
  <si>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</si>
  <si>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</si>
  <si>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</si>
  <si>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</si>
  <si>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</si>
  <si>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</si>
  <si>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</si>
  <si>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</si>
  <si>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</si>
  <si>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</si>
  <si>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</si>
  <si>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</si>
  <si>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</si>
  <si>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</si>
  <si>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</si>
  <si>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</si>
  <si>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</si>
  <si>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</si>
  <si>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</si>
  <si>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</si>
  <si>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</si>
  <si>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</si>
  <si>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</si>
  <si>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</si>
  <si>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</si>
  <si>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</si>
  <si>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</si>
  <si>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</si>
  <si>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</si>
  <si>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</si>
  <si>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</si>
  <si>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</si>
  <si>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</si>
  <si>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</si>
  <si>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</si>
  <si>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</si>
  <si>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</si>
  <si>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</si>
  <si>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</si>
  <si>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</si>
  <si>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</si>
  <si>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</si>
  <si>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</si>
  <si>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</si>
  <si>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</si>
  <si>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</si>
  <si>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</si>
  <si>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</si>
  <si>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</si>
  <si>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</si>
  <si>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</si>
  <si>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</si>
  <si>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</si>
  <si>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</si>
  <si>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</si>
  <si>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</si>
  <si>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</si>
  <si>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</si>
  <si>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</si>
  <si>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</si>
  <si>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</si>
  <si>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</si>
  <si>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</si>
  <si>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</si>
  <si>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</si>
  <si>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</si>
  <si>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</si>
  <si>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</si>
  <si>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</si>
  <si>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</si>
  <si>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</si>
  <si>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</si>
  <si>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</si>
  <si>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</si>
  <si>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</si>
  <si>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</si>
  <si>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</si>
  <si>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</si>
  <si>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</si>
  <si>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</si>
  <si>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</si>
  <si>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</si>
  <si>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</si>
  <si>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</si>
  <si>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</si>
  <si>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</si>
  <si>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</si>
  <si>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</si>
  <si>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</si>
  <si>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</si>
  <si>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</si>
  <si>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</si>
  <si>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</si>
  <si>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</si>
  <si>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</si>
  <si>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</si>
  <si>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</si>
  <si>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</si>
  <si>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</si>
  <si>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</si>
  <si>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</si>
  <si>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</si>
  <si>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</si>
  <si>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</si>
  <si>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</si>
  <si>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</si>
  <si>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</si>
  <si>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</si>
  <si>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</si>
  <si>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</si>
  <si>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</si>
  <si>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</si>
  <si>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</si>
  <si>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</si>
  <si>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</si>
  <si>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</si>
  <si>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</si>
  <si>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</si>
  <si>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</si>
  <si>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</si>
  <si>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</si>
  <si>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</si>
  <si>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</si>
  <si>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</si>
  <si>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</si>
  <si>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</si>
  <si>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</si>
  <si>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</si>
  <si>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</si>
  <si>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</si>
  <si>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</si>
  <si>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</si>
  <si>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</si>
  <si>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</si>
  <si>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</si>
  <si>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</si>
  <si>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</si>
  <si>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</si>
  <si>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</si>
  <si>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</si>
  <si>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</si>
  <si>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</si>
  <si>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</si>
  <si>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</si>
  <si>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</si>
  <si>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</si>
  <si>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</si>
  <si>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</si>
  <si>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</si>
  <si>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</si>
  <si>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</si>
  <si>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</si>
  <si>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</si>
  <si>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</si>
  <si>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</si>
  <si>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</si>
  <si>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</si>
  <si>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</si>
  <si>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</si>
  <si>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</si>
  <si>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</si>
  <si>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</si>
  <si>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</si>
  <si>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</si>
  <si>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</si>
  <si>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</si>
  <si>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</si>
  <si>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</si>
  <si>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</si>
  <si>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</si>
  <si>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</si>
  <si>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</si>
  <si>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</si>
  <si>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</si>
  <si>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</si>
  <si>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</si>
  <si>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</si>
  <si>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</si>
  <si>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</si>
  <si>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</si>
  <si>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</si>
  <si>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</si>
  <si>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</si>
  <si>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</si>
  <si>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</si>
  <si>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</si>
  <si>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</si>
  <si>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</si>
  <si>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</si>
  <si>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</si>
  <si>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</si>
  <si>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</si>
  <si>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</si>
  <si>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</si>
  <si>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</si>
  <si>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</si>
  <si>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</si>
  <si>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</si>
  <si>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</si>
  <si>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</si>
  <si>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</si>
  <si>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</si>
  <si>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</si>
  <si>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</si>
  <si>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</si>
  <si>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</si>
  <si>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</si>
  <si>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</si>
  <si>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</si>
  <si>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</si>
  <si>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</si>
  <si>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</si>
  <si>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</si>
  <si>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</si>
  <si>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</si>
  <si>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</si>
  <si>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</si>
  <si>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</si>
  <si>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</si>
  <si>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</si>
  <si>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</si>
  <si>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</si>
  <si>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</si>
  <si>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</si>
  <si>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</si>
  <si>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</si>
  <si>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</si>
  <si>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</si>
  <si>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</si>
  <si>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</si>
  <si>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</si>
  <si>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</si>
  <si>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</si>
  <si>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</si>
  <si>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</si>
  <si>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</si>
  <si>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</si>
  <si>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</si>
  <si>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</si>
  <si>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</si>
  <si>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</si>
  <si>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</si>
  <si>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</si>
  <si>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</si>
  <si>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</si>
  <si>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</si>
  <si>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</si>
  <si>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</si>
  <si>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</si>
  <si>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</si>
  <si>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</si>
  <si>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</si>
  <si>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</si>
  <si>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</si>
  <si>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</si>
  <si>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</si>
  <si>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</si>
  <si>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</si>
  <si>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</si>
  <si>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</si>
  <si>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</si>
  <si>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</si>
  <si>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</si>
  <si>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</si>
  <si>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</si>
  <si>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</si>
  <si>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</si>
  <si>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</si>
  <si>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</si>
  <si>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</si>
  <si>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</si>
  <si>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</si>
  <si>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</si>
  <si>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</si>
  <si>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</si>
  <si>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</si>
  <si>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</si>
  <si>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</si>
  <si>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</si>
  <si>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</si>
  <si>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</si>
  <si>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</si>
  <si>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</si>
  <si>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</si>
  <si>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</si>
  <si>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</si>
  <si>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</si>
  <si>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</si>
  <si>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</si>
  <si>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</si>
  <si>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</si>
  <si>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</si>
  <si>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</si>
  <si>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</si>
  <si>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</si>
  <si>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</si>
  <si>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</si>
  <si>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</si>
  <si>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</si>
  <si>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</si>
  <si>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</si>
  <si>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</si>
  <si>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</si>
  <si>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</si>
  <si>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</si>
  <si>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</si>
  <si>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</si>
  <si>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</si>
  <si>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</si>
  <si>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</si>
  <si>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</si>
  <si>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</si>
  <si>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</si>
  <si>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</si>
  <si>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</si>
  <si>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</si>
  <si>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</si>
  <si>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</si>
  <si>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</si>
  <si>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</si>
  <si>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</si>
  <si>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</si>
  <si>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</si>
  <si>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</si>
  <si>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</si>
  <si>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</si>
  <si>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</si>
  <si>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</si>
  <si>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</si>
  <si>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</si>
  <si>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</si>
  <si>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</si>
  <si>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</si>
  <si>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</si>
  <si>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</si>
  <si>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</si>
  <si>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</si>
  <si>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</si>
  <si>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</si>
  <si>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</si>
  <si>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</si>
  <si>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</si>
  <si>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</si>
  <si>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</si>
  <si>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</si>
  <si>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</si>
  <si>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</si>
  <si>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</si>
  <si>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</si>
  <si>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</si>
  <si>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</si>
  <si>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</si>
  <si>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</si>
  <si>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</si>
  <si>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</si>
  <si>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</si>
  <si>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</si>
  <si>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</si>
  <si>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</si>
  <si>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</si>
  <si>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</si>
  <si>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</si>
  <si>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</si>
  <si>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</si>
  <si>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</si>
  <si>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</si>
  <si>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</si>
  <si>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</si>
  <si>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</si>
  <si>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</si>
  <si>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</si>
  <si>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</si>
  <si>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</si>
  <si>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</si>
  <si>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</si>
  <si>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</si>
  <si>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</si>
  <si>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</si>
  <si>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</si>
  <si>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</si>
  <si>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</si>
  <si>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</si>
  <si>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</si>
  <si>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</si>
  <si>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</si>
  <si>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</si>
  <si>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</si>
  <si>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</si>
  <si>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</si>
  <si>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</si>
  <si>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</si>
  <si>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</si>
  <si>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</si>
  <si>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</si>
  <si>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</si>
  <si>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</si>
  <si>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</si>
  <si>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</si>
  <si>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</si>
  <si>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</si>
  <si>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</si>
  <si>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</si>
  <si>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</si>
  <si>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</si>
  <si>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</si>
  <si>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</si>
  <si>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</si>
  <si>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</si>
  <si>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</si>
  <si>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</si>
  <si>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</si>
  <si>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</si>
  <si>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</si>
  <si>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</si>
  <si>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</si>
  <si>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</si>
  <si>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</si>
  <si>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</si>
  <si>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</si>
  <si>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</si>
  <si>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</si>
  <si>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</si>
  <si>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</si>
  <si>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</si>
  <si>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</si>
  <si>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</si>
  <si>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</si>
  <si>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</si>
  <si>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</si>
  <si>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</si>
  <si>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</si>
  <si>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</si>
  <si>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</si>
  <si>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</si>
  <si>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</si>
  <si>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</si>
  <si>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</si>
  <si>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</si>
  <si>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</si>
  <si>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</si>
  <si>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</si>
  <si>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</si>
  <si>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</si>
  <si>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</si>
  <si>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</si>
  <si>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</si>
  <si>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</si>
  <si>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</si>
  <si>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</si>
  <si>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</si>
  <si>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</si>
  <si>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</si>
  <si>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</si>
  <si>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</si>
  <si>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</si>
  <si>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</si>
  <si>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</si>
  <si>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</si>
  <si>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</si>
  <si>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</si>
  <si>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</si>
  <si>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</si>
  <si>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</si>
  <si>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</si>
  <si>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</si>
  <si>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</si>
  <si>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</si>
  <si>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</si>
  <si>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</si>
  <si>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</si>
  <si>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</si>
  <si>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</si>
  <si>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</si>
  <si>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</si>
  <si>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</si>
  <si>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</si>
  <si>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</si>
  <si>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</si>
  <si>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</si>
  <si>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</si>
  <si>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</si>
  <si>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</si>
  <si>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</si>
  <si>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</si>
  <si>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</si>
  <si>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</si>
  <si>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</si>
  <si>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</si>
  <si>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</si>
  <si>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</si>
  <si>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</si>
  <si>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</si>
  <si>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</si>
  <si>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</si>
  <si>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</si>
  <si>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</si>
  <si>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</si>
  <si>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</si>
  <si>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</si>
  <si>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</si>
  <si>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</si>
  <si>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</si>
  <si>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</si>
  <si>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</si>
  <si>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</si>
  <si>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</si>
  <si>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</si>
  <si>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</si>
  <si>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</si>
  <si>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</si>
  <si>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</si>
  <si>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</si>
  <si>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</si>
  <si>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</si>
  <si>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</si>
  <si>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</si>
  <si>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</si>
  <si>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</si>
  <si>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</si>
  <si>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</si>
  <si>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</si>
  <si>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</si>
  <si>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</si>
  <si>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</si>
  <si>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</si>
  <si>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</si>
  <si>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</si>
  <si>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</si>
  <si>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</si>
  <si>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</si>
  <si>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</si>
  <si>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</si>
  <si>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</si>
  <si>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</si>
  <si>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</si>
  <si>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</si>
  <si>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</si>
  <si>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</si>
  <si>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</si>
  <si>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</si>
  <si>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</si>
  <si>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</si>
  <si>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</si>
  <si>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</si>
  <si>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</si>
  <si>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</si>
  <si>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</si>
  <si>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</si>
  <si>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</si>
  <si>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</si>
  <si>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</si>
  <si>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</si>
  <si>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</si>
  <si>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</si>
  <si>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</si>
  <si>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</si>
  <si>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</si>
  <si>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</si>
  <si>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</si>
  <si>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</si>
  <si>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</si>
  <si>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</si>
  <si>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</si>
  <si>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</si>
  <si>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</si>
  <si>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</si>
  <si>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</si>
  <si>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</si>
  <si>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</si>
  <si>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</si>
  <si>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</si>
  <si>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</si>
  <si>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</si>
  <si>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</si>
  <si>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</si>
  <si>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</si>
  <si>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</si>
  <si>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</si>
  <si>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</si>
  <si>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</si>
  <si>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</si>
  <si>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</si>
  <si>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</si>
  <si>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</si>
  <si>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</si>
  <si>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</si>
  <si>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</si>
  <si>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</si>
  <si>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</si>
  <si>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</si>
  <si>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</si>
  <si>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</si>
  <si>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</si>
  <si>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</si>
  <si>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</si>
  <si>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</si>
  <si>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</si>
  <si>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</si>
  <si>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</si>
  <si>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</si>
  <si>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</si>
  <si>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</si>
  <si>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</si>
  <si>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</si>
  <si>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</si>
  <si>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</si>
  <si>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</si>
  <si>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</si>
  <si>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</si>
  <si>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</si>
  <si>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</si>
  <si>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</si>
  <si>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</si>
  <si>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</si>
  <si>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</si>
  <si>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</si>
  <si>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</si>
  <si>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</si>
  <si>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</si>
  <si>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</si>
  <si>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</si>
  <si>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</si>
  <si>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</si>
  <si>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</si>
  <si>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</si>
  <si>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</si>
  <si>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</si>
  <si>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</si>
  <si>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</si>
  <si>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</si>
  <si>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</si>
  <si>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</si>
  <si>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</si>
  <si>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</si>
  <si>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</si>
  <si>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</si>
  <si>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</si>
  <si>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</si>
  <si>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</si>
  <si>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</si>
  <si>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</si>
  <si>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</si>
  <si>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</si>
  <si>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</si>
  <si>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</si>
  <si>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</si>
  <si>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</si>
  <si>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</si>
  <si>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</si>
  <si>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</si>
  <si>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</si>
  <si>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</si>
  <si>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</si>
  <si>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</si>
  <si>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</si>
  <si>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</si>
  <si>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</si>
  <si>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</si>
  <si>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</si>
  <si>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</si>
  <si>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</si>
  <si>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</si>
  <si>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</si>
  <si>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</si>
  <si>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</si>
  <si>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</si>
  <si>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</si>
  <si>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</si>
  <si>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</si>
  <si>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</si>
  <si>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</si>
  <si>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</si>
  <si>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</si>
  <si>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</si>
  <si>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</si>
  <si>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</si>
  <si>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</si>
  <si>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</si>
  <si>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</si>
  <si>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</si>
  <si>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</si>
  <si>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</si>
  <si>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</si>
  <si>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</si>
  <si>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</si>
  <si>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</si>
  <si>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</si>
  <si>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</si>
  <si>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</si>
  <si>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</si>
  <si>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</si>
  <si>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</si>
  <si>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</si>
  <si>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</si>
  <si>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</si>
  <si>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</si>
  <si>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</si>
  <si>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</si>
  <si>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</si>
  <si>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</si>
  <si>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</si>
  <si>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</si>
  <si>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</si>
  <si>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</si>
  <si>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</si>
  <si>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</si>
  <si>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</si>
  <si>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</si>
  <si>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</si>
  <si>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</si>
  <si>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</si>
  <si>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</si>
  <si>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</si>
  <si>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</si>
  <si>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</si>
  <si>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</si>
  <si>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</si>
  <si>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</si>
  <si>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</si>
  <si>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</si>
  <si>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</si>
  <si>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</si>
  <si>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</si>
  <si>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</si>
  <si>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</si>
  <si>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</si>
  <si>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</si>
  <si>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</si>
  <si>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</si>
  <si>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</si>
  <si>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</si>
  <si>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</si>
  <si>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</si>
  <si>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</si>
  <si>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</si>
  <si>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</si>
  <si>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</si>
  <si>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</si>
  <si>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</si>
  <si>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</si>
  <si>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</si>
  <si>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</si>
  <si>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</si>
  <si>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</si>
  <si>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</si>
  <si>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</si>
  <si>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</si>
  <si>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</si>
  <si>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</si>
  <si>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</si>
  <si>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</si>
  <si>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</si>
  <si>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</si>
  <si>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</si>
  <si>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</si>
  <si>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</si>
  <si>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</si>
  <si>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</si>
  <si>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</si>
  <si>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</si>
  <si>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</si>
  <si>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</si>
  <si>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</si>
  <si>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</si>
  <si>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</si>
  <si>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</si>
  <si>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</si>
  <si>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</si>
  <si>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</si>
  <si>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</si>
  <si>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</si>
  <si>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</si>
  <si>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</si>
  <si>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</si>
  <si>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</si>
  <si>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</si>
  <si>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</si>
  <si>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</si>
  <si>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</si>
  <si>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</si>
  <si>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</si>
  <si>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</si>
  <si>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</si>
  <si>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</si>
  <si>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</si>
  <si>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</si>
  <si>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</si>
  <si>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</si>
  <si>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</si>
  <si>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</si>
  <si>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</si>
  <si>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</si>
  <si>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</si>
  <si>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</si>
  <si>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</si>
  <si>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</si>
  <si>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</si>
  <si>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</si>
  <si>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</si>
  <si>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</si>
  <si>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</si>
  <si>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</si>
  <si>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</si>
  <si>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</si>
  <si>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</si>
  <si>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</si>
  <si>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</si>
  <si>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</si>
  <si>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</si>
  <si>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</si>
  <si>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</si>
  <si>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</si>
  <si>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</si>
  <si>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</si>
  <si>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</si>
  <si>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</si>
  <si>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</si>
  <si>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</si>
  <si>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</si>
  <si>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</si>
  <si>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</si>
  <si>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</si>
  <si>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</si>
  <si>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</si>
  <si>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</si>
  <si>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</si>
  <si>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</si>
  <si>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</si>
  <si>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</si>
  <si>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</si>
  <si>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</si>
  <si>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</si>
  <si>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</si>
  <si>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</si>
  <si>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</si>
  <si>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</si>
  <si>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</si>
  <si>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</si>
  <si>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</si>
  <si>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</si>
  <si>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</si>
  <si>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</si>
  <si>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</si>
  <si>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</si>
  <si>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</si>
  <si>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</si>
  <si>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</si>
  <si>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</si>
  <si>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</si>
  <si>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</si>
  <si>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</si>
  <si>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</si>
  <si>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</si>
  <si>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</si>
  <si>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</si>
  <si>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</si>
  <si>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</si>
  <si>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</si>
  <si>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</si>
  <si>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</si>
  <si>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</si>
  <si>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</si>
  <si>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</si>
  <si>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</si>
  <si>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</si>
  <si>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</si>
  <si>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</si>
  <si>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</si>
  <si>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</si>
  <si>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</si>
  <si>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</si>
  <si>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</si>
  <si>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</si>
  <si>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</si>
  <si>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</si>
  <si>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</si>
  <si>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</si>
  <si>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</si>
  <si>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</si>
  <si>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</si>
  <si>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</si>
  <si>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</si>
  <si>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</si>
  <si>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</si>
  <si>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</si>
  <si>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</si>
  <si>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</si>
  <si>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</si>
  <si>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</si>
  <si>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</si>
  <si>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</si>
  <si>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</si>
  <si>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</si>
  <si>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</si>
  <si>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</si>
  <si>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</si>
  <si>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</si>
  <si>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</si>
  <si>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</si>
  <si>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</si>
  <si>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</si>
  <si>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</si>
  <si>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</si>
  <si>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</si>
  <si>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</si>
  <si>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</si>
  <si>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</si>
  <si>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</si>
  <si>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</si>
  <si>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</si>
  <si>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</si>
  <si>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</si>
  <si>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</si>
  <si>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</si>
  <si>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</si>
  <si>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</si>
  <si>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</si>
  <si>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</si>
  <si>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</si>
  <si>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</si>
  <si>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</si>
  <si>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</si>
  <si>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</si>
  <si>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</si>
  <si>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</si>
  <si>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</si>
  <si>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</si>
  <si>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</si>
  <si>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</si>
  <si>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</si>
  <si>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</si>
  <si>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</si>
  <si>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</si>
  <si>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</si>
  <si>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</si>
  <si>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</si>
  <si>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</si>
  <si>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</si>
  <si>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</si>
  <si>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</si>
  <si>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</si>
  <si>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</si>
  <si>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</si>
  <si>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</si>
  <si>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</si>
  <si>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</si>
  <si>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</si>
  <si>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</si>
  <si>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</si>
  <si>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</si>
  <si>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</si>
  <si>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</si>
  <si>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</si>
  <si>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</si>
  <si>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</si>
  <si>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</si>
  <si>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</si>
  <si>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</si>
  <si>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</si>
  <si>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</si>
  <si>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</si>
  <si>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</si>
  <si>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</si>
  <si>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</si>
  <si>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</si>
  <si>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</si>
  <si>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</si>
  <si>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</si>
  <si>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</si>
  <si>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</si>
  <si>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</si>
  <si>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</si>
  <si>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</si>
  <si>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</si>
  <si>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</si>
  <si>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</si>
  <si>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</si>
  <si>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</si>
  <si>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</si>
  <si>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</si>
  <si>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</si>
  <si>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</si>
  <si>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</si>
  <si>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</si>
  <si>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</si>
  <si>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</si>
  <si>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</si>
  <si>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</si>
  <si>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</si>
  <si>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</si>
  <si>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</si>
  <si>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</si>
  <si>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</si>
  <si>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</si>
  <si>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</si>
  <si>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</si>
  <si>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</si>
  <si>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</si>
  <si>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</si>
  <si>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</si>
  <si>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</si>
  <si>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</si>
  <si>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</si>
  <si>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</si>
  <si>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</si>
  <si>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</si>
  <si>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</si>
  <si>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</si>
  <si>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</si>
  <si>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</si>
  <si>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</si>
  <si>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</si>
  <si>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</si>
  <si>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</si>
  <si>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</si>
  <si>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</si>
  <si>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</si>
  <si>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</si>
  <si>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</si>
  <si>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</si>
  <si>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</si>
  <si>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</si>
  <si>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</si>
  <si>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</si>
  <si>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</si>
  <si>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</si>
  <si>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</si>
  <si>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</si>
  <si>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</si>
  <si>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</si>
  <si>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</si>
  <si>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</si>
  <si>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</si>
  <si>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</si>
  <si>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</si>
  <si>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</si>
  <si>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</si>
  <si>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</si>
  <si>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</si>
  <si>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</si>
  <si>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</si>
  <si>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</si>
  <si>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</si>
  <si>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</si>
  <si>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</si>
  <si>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</si>
  <si>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</si>
  <si>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</si>
  <si>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</si>
  <si>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</si>
  <si>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</si>
  <si>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</si>
  <si>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</si>
  <si>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</si>
  <si>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</si>
  <si>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</si>
  <si>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</si>
  <si>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</si>
  <si>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</si>
  <si>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</si>
  <si>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</si>
  <si>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</si>
  <si>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</si>
  <si>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</si>
  <si>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</si>
  <si>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</si>
  <si>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</si>
  <si>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</si>
  <si>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</si>
  <si>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</si>
  <si>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</si>
  <si>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</si>
  <si>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</si>
  <si>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</si>
  <si>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</si>
  <si>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</si>
  <si>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</si>
  <si>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</si>
  <si>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</si>
  <si>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</si>
  <si>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</si>
  <si>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</si>
  <si>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</si>
  <si>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</si>
  <si>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</si>
  <si>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</si>
  <si>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</si>
  <si>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</si>
  <si>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</si>
  <si>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</si>
  <si>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</si>
  <si>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</si>
  <si>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</si>
  <si>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</si>
  <si>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</si>
  <si>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</si>
  <si>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</si>
  <si>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</si>
  <si>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</si>
  <si>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</si>
  <si>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</si>
  <si>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</si>
  <si>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</si>
  <si>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</si>
  <si>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</si>
  <si>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</si>
  <si>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</si>
  <si>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</si>
  <si>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</si>
  <si>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</si>
  <si>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</si>
  <si>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</si>
  <si>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</si>
  <si>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</si>
  <si>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</si>
  <si>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</si>
  <si>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</si>
  <si>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</si>
  <si>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</si>
  <si>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</si>
  <si>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</si>
  <si>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</si>
  <si>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</si>
  <si>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</si>
  <si>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</si>
  <si>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</si>
  <si>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</si>
  <si>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</si>
  <si>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</si>
  <si>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</si>
  <si>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</si>
  <si>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</si>
  <si>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</si>
  <si>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</si>
  <si>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</si>
  <si>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</si>
  <si>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</si>
  <si>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</si>
  <si>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</si>
  <si>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</si>
  <si>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</si>
  <si>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</si>
  <si>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</si>
  <si>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</si>
  <si>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</si>
  <si>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</si>
  <si>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</si>
  <si>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</si>
  <si>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</si>
  <si>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</si>
  <si>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</si>
  <si>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</si>
  <si>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</si>
  <si>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</si>
  <si>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</si>
  <si>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</si>
  <si>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</si>
  <si>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</si>
  <si>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</si>
  <si>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</si>
  <si>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</si>
  <si>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</si>
  <si>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</si>
  <si>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</si>
  <si>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</si>
  <si>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</si>
  <si>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</si>
  <si>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</si>
  <si>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</si>
  <si>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</si>
  <si>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</si>
  <si>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</si>
  <si>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</si>
  <si>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</si>
  <si>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</si>
  <si>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</si>
  <si>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</si>
  <si>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</si>
  <si>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</si>
  <si>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</si>
  <si>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</si>
  <si>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</si>
  <si>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</si>
  <si>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</si>
  <si>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</si>
  <si>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</si>
  <si>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</si>
  <si>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</si>
  <si>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</si>
  <si>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</si>
  <si>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</si>
  <si>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</si>
  <si>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</si>
  <si>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</si>
  <si>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</si>
  <si>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</si>
  <si>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</si>
  <si>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</si>
  <si>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</si>
  <si>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</si>
  <si>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</si>
  <si>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</si>
  <si>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</si>
  <si>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</si>
  <si>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</si>
  <si>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</si>
  <si>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</si>
  <si>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</si>
  <si>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</si>
  <si>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</si>
  <si>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</si>
  <si>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</si>
  <si>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</si>
  <si>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</si>
  <si>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</si>
  <si>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</si>
  <si>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</si>
  <si>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</si>
  <si>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</si>
  <si>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</si>
  <si>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</si>
  <si>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</si>
  <si>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</si>
  <si>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</si>
  <si>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</si>
  <si>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</si>
  <si>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</si>
  <si>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</si>
  <si>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</si>
  <si>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</si>
  <si>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</si>
  <si>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</si>
  <si>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</si>
  <si>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</si>
  <si>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</si>
  <si>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</si>
  <si>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</si>
  <si>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</si>
  <si>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</si>
  <si>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</si>
  <si>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</si>
  <si>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</si>
  <si>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</si>
  <si>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</si>
  <si>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</si>
  <si>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</si>
  <si>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</si>
  <si>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</si>
  <si>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</si>
  <si>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</si>
  <si>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</si>
  <si>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</si>
  <si>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</si>
  <si>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</si>
  <si>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</si>
  <si>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</si>
  <si>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</si>
  <si>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</si>
  <si>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</si>
  <si>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</si>
  <si>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</si>
  <si>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</si>
  <si>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</si>
  <si>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</si>
  <si>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</si>
  <si>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</si>
  <si>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</si>
  <si>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</si>
  <si>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</si>
  <si>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</si>
  <si>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</si>
  <si>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</si>
  <si>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</si>
  <si>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</si>
  <si>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</si>
  <si>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</si>
  <si>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</si>
  <si>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</si>
  <si>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</si>
  <si>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</si>
  <si>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</si>
  <si>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</si>
  <si>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</si>
  <si>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</si>
  <si>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</si>
  <si>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</si>
  <si>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</si>
  <si>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</si>
  <si>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</si>
  <si>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</si>
  <si>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</si>
  <si>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</si>
  <si>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</si>
  <si>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</si>
  <si>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</si>
  <si>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</si>
  <si>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</si>
  <si>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</si>
  <si>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</si>
  <si>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</si>
  <si>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</si>
  <si>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</si>
  <si>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</si>
  <si>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</si>
  <si>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</si>
  <si>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</si>
  <si>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</si>
  <si>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</si>
  <si>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</si>
  <si>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</si>
  <si>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</si>
  <si>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</si>
  <si>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</si>
  <si>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</si>
  <si>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</si>
  <si>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</si>
  <si>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</si>
  <si>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</si>
  <si>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</si>
  <si>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</si>
  <si>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</si>
  <si>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</si>
  <si>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</si>
  <si>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</si>
  <si>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</si>
  <si>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</si>
  <si>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</si>
  <si>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</si>
  <si>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</si>
  <si>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</si>
  <si>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</si>
  <si>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</si>
  <si>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</si>
  <si>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</si>
  <si>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</si>
  <si>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</si>
  <si>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</si>
  <si>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</si>
  <si>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</si>
  <si>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</si>
  <si>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</si>
  <si>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</si>
  <si>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</si>
  <si>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</si>
  <si>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</si>
  <si>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</si>
  <si>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</si>
  <si>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</si>
  <si>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</si>
  <si>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</si>
  <si>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</si>
  <si>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</si>
  <si>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</si>
  <si>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</si>
  <si>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</si>
  <si>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</si>
  <si>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</si>
  <si>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</si>
  <si>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</si>
  <si>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</si>
  <si>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</si>
  <si>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</si>
  <si>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</si>
  <si>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</si>
  <si>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</si>
  <si>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</si>
  <si>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</si>
  <si>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</si>
  <si>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</si>
  <si>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</si>
  <si>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</si>
  <si>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</si>
  <si>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</si>
  <si>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</si>
  <si>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</si>
  <si>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</si>
  <si>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</si>
  <si>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</si>
  <si>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</si>
  <si>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</si>
  <si>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</si>
  <si>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</si>
  <si>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</si>
  <si>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</si>
  <si>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</si>
  <si>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</si>
  <si>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</si>
  <si>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</si>
  <si>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</si>
  <si>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</si>
  <si>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</si>
  <si>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</si>
  <si>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</si>
  <si>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</si>
  <si>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</si>
  <si>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</si>
  <si>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</si>
  <si>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</si>
  <si>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</si>
  <si>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</si>
  <si>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</si>
  <si>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</si>
  <si>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</si>
  <si>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</si>
  <si>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</si>
  <si>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</si>
  <si>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</si>
  <si>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</si>
  <si>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</si>
  <si>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</si>
  <si>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</si>
  <si>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</si>
  <si>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</si>
  <si>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</si>
  <si>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</si>
  <si>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</si>
  <si>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</si>
  <si>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</si>
  <si>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</si>
  <si>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</si>
  <si>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</si>
  <si>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</si>
  <si>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</si>
  <si>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</si>
  <si>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</si>
  <si>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</si>
  <si>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</si>
  <si>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</si>
  <si>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</si>
  <si>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</si>
  <si>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</si>
  <si>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</si>
  <si>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</si>
  <si>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</si>
  <si>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</si>
  <si>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</si>
  <si>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</si>
  <si>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</si>
  <si>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</si>
  <si>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</si>
  <si>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</si>
  <si>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</si>
  <si>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</si>
  <si>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</si>
  <si>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</si>
  <si>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</si>
  <si>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</si>
  <si>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</si>
  <si>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</si>
  <si>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</si>
  <si>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</si>
  <si>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</si>
  <si>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</si>
  <si>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</si>
  <si>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</si>
  <si>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</si>
  <si>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</si>
  <si>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</si>
  <si>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</si>
  <si>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</si>
  <si>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</si>
  <si>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</si>
  <si>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</si>
  <si>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</si>
  <si>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</si>
  <si>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</si>
  <si>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</si>
  <si>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</si>
  <si>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</si>
  <si>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</si>
  <si>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</si>
  <si>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</si>
  <si>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</si>
  <si>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</si>
  <si>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</si>
  <si>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</si>
  <si>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</si>
  <si>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</si>
  <si>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</si>
  <si>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</si>
  <si>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</si>
  <si>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</si>
  <si>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</si>
  <si>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</si>
  <si>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</si>
  <si>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</si>
  <si>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</si>
  <si>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</si>
  <si>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</si>
  <si>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</si>
  <si>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</si>
  <si>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</si>
  <si>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</si>
  <si>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</si>
  <si>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</si>
  <si>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</si>
  <si>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</si>
  <si>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</si>
  <si>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</si>
  <si>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</si>
  <si>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</si>
  <si>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</si>
  <si>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</si>
  <si>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</si>
  <si>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</si>
  <si>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</si>
  <si>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</si>
  <si>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</si>
  <si>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</si>
  <si>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</si>
  <si>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</si>
  <si>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</si>
  <si>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</si>
  <si>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</si>
  <si>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</si>
  <si>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</si>
  <si>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</si>
  <si>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</si>
  <si>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</si>
  <si>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</si>
  <si>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</si>
  <si>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</si>
  <si>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</si>
  <si>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</si>
  <si>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</si>
  <si>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</si>
  <si>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</si>
  <si>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</si>
  <si>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</si>
  <si>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</si>
  <si>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</si>
  <si>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</si>
  <si>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</si>
  <si>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</si>
  <si>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</si>
  <si>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</si>
  <si>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</si>
  <si>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</si>
  <si>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</si>
  <si>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</si>
  <si>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</si>
  <si>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</si>
  <si>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</si>
  <si>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</si>
  <si>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</si>
  <si>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</si>
  <si>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</si>
  <si>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</si>
  <si>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</si>
  <si>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</si>
  <si>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</si>
  <si>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</si>
  <si>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</si>
  <si>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</si>
  <si>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</si>
  <si>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</si>
  <si>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</si>
  <si>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</si>
  <si>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</si>
  <si>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</si>
  <si>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</si>
  <si>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</si>
  <si>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</si>
  <si>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</si>
  <si>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</si>
  <si>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</si>
  <si>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</si>
  <si>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</si>
  <si>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</si>
  <si>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</si>
  <si>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</si>
  <si>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</si>
  <si>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</si>
  <si>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</si>
  <si>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</si>
  <si>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</si>
  <si>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</si>
  <si>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</si>
  <si>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</si>
  <si>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</si>
  <si>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</si>
  <si>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</si>
  <si>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</si>
  <si>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</si>
  <si>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</si>
  <si>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</si>
  <si>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</si>
  <si>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</si>
  <si>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</si>
  <si>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</si>
  <si>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</si>
  <si>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</si>
  <si>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</si>
  <si>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</si>
  <si>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</si>
  <si>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</si>
  <si>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</si>
  <si>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</si>
  <si>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</si>
  <si>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</si>
  <si>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</si>
  <si>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</si>
  <si>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</si>
  <si>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</si>
  <si>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</si>
  <si>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</si>
  <si>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</si>
  <si>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</si>
  <si>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</si>
  <si>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</si>
  <si>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</si>
  <si>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</si>
  <si>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</si>
  <si>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</si>
  <si>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</si>
  <si>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</si>
  <si>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</si>
  <si>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</si>
  <si>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</si>
  <si>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</si>
  <si>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</si>
  <si>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</si>
  <si>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</si>
  <si>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</si>
  <si>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</si>
  <si>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</si>
  <si>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</si>
  <si>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</si>
  <si>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</si>
  <si>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</si>
  <si>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</si>
  <si>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</si>
  <si>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</si>
  <si>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</si>
  <si>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</si>
  <si>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</si>
  <si>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</si>
  <si>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</si>
  <si>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</si>
  <si>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</si>
  <si>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</si>
  <si>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</si>
  <si>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</si>
  <si>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</si>
  <si>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</si>
  <si>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</si>
  <si>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</si>
  <si>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</si>
  <si>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</si>
  <si>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</si>
  <si>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</si>
  <si>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</si>
  <si>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</si>
  <si>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</si>
  <si>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</si>
  <si>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</si>
  <si>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</si>
  <si>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</si>
  <si>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</si>
  <si>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</si>
  <si>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</si>
  <si>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</si>
  <si>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</si>
  <si>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</si>
  <si>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</si>
  <si>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</si>
  <si>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</si>
  <si>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</si>
  <si>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</si>
  <si>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</si>
  <si>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</si>
  <si>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</si>
  <si>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</si>
  <si>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</si>
  <si>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</si>
  <si>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</si>
  <si>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</si>
  <si>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</si>
  <si>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</si>
  <si>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</si>
  <si>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</si>
  <si>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</si>
  <si>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</si>
  <si>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</si>
  <si>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</si>
  <si>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</si>
  <si>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</si>
  <si>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</si>
  <si>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</si>
  <si>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</si>
  <si>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</si>
  <si>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</si>
  <si>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</si>
  <si>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</si>
  <si>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</si>
  <si>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</si>
  <si>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</si>
  <si>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</si>
  <si>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</si>
  <si>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</si>
  <si>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</si>
  <si>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</si>
  <si>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</si>
  <si>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</si>
  <si>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</si>
  <si>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</si>
  <si>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</si>
  <si>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</si>
  <si>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</si>
  <si>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</si>
  <si>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</si>
  <si>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</si>
  <si>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</si>
  <si>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</si>
  <si>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</si>
  <si>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</si>
  <si>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</si>
  <si>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</si>
  <si>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</si>
  <si>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</si>
  <si>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</si>
  <si>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</si>
  <si>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</si>
  <si>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</si>
  <si>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</si>
  <si>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</si>
  <si>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</si>
  <si>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</si>
  <si>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</si>
  <si>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</si>
  <si>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</si>
  <si>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</si>
  <si>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</si>
  <si>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</si>
  <si>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</si>
  <si>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</si>
  <si>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</si>
  <si>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</si>
  <si>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</si>
  <si>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</si>
  <si>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</si>
  <si>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</si>
  <si>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</si>
  <si>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</si>
  <si>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</si>
  <si>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</si>
  <si>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</si>
  <si>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</si>
  <si>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</si>
  <si>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</si>
  <si>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</si>
  <si>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</si>
  <si>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</si>
  <si>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</si>
  <si>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</si>
  <si>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</si>
  <si>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</si>
  <si>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</si>
  <si>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</si>
  <si>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</si>
  <si>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</si>
  <si>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</si>
  <si>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</si>
  <si>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</si>
  <si>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</si>
  <si>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</si>
  <si>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</si>
  <si>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</si>
  <si>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</si>
  <si>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</si>
  <si>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</si>
  <si>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</si>
  <si>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</si>
  <si>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</si>
  <si>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</si>
  <si>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</si>
  <si>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</si>
  <si>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</si>
  <si>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</si>
  <si>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</si>
  <si>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</si>
  <si>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</si>
  <si>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</si>
  <si>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</si>
  <si>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</si>
  <si>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</si>
  <si>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</si>
  <si>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</si>
  <si>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</si>
  <si>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</si>
  <si>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</si>
  <si>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</si>
  <si>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</si>
  <si>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</si>
  <si>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</si>
  <si>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</si>
  <si>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</si>
  <si>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</si>
  <si>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</si>
  <si>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</si>
  <si>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</si>
  <si>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</si>
  <si>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</si>
  <si>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</si>
  <si>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</si>
  <si>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</si>
  <si>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</si>
  <si>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</si>
  <si>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</si>
  <si>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</si>
  <si>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</si>
  <si>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</si>
  <si>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</si>
  <si>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</si>
  <si>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</si>
  <si>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</si>
  <si>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</si>
  <si>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</si>
  <si>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</si>
  <si>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</si>
  <si>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</si>
  <si>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</si>
  <si>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</si>
  <si>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</si>
  <si>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</si>
  <si>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</si>
  <si>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</si>
  <si>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</si>
  <si>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</si>
  <si>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</si>
  <si>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</si>
  <si>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</si>
  <si>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</si>
  <si>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</si>
  <si>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</si>
  <si>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</si>
  <si>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</si>
  <si>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</si>
  <si>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</si>
  <si>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</si>
  <si>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</si>
  <si>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</si>
  <si>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</si>
  <si>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</si>
  <si>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</si>
  <si>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</si>
  <si>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</si>
  <si>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</si>
  <si>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</si>
  <si>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</si>
  <si>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</si>
  <si>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</si>
  <si>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</si>
  <si>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</si>
  <si>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</si>
  <si>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</si>
  <si>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</si>
  <si>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</si>
  <si>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</si>
  <si>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</si>
  <si>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</si>
  <si>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</si>
  <si>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</si>
  <si>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</si>
  <si>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</si>
  <si>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</si>
  <si>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</si>
  <si>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</si>
  <si>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</si>
  <si>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</si>
  <si>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</si>
  <si>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</si>
  <si>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</si>
  <si>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</si>
  <si>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</si>
  <si>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</si>
  <si>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</si>
  <si>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</si>
  <si>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</si>
  <si>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</si>
  <si>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</si>
  <si>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</si>
  <si>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</si>
  <si>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</si>
  <si>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</si>
  <si>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</si>
  <si>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</si>
  <si>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</si>
  <si>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</si>
  <si>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</si>
  <si>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</si>
  <si>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</si>
  <si>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</si>
  <si>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</si>
  <si>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</si>
  <si>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</si>
  <si>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</si>
  <si>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</si>
  <si>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</si>
  <si>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</si>
  <si>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</si>
  <si>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</si>
  <si>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</si>
  <si>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</si>
  <si>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</si>
  <si>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</si>
  <si>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</si>
  <si>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</si>
  <si>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</si>
  <si>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</si>
  <si>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</si>
  <si>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</si>
  <si>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</si>
  <si>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</si>
  <si>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</si>
  <si>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</si>
  <si>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</si>
  <si>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</si>
  <si>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</si>
  <si>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</si>
  <si>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</si>
  <si>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</si>
  <si>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</si>
  <si>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</si>
  <si>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</si>
  <si>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</si>
  <si>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</si>
  <si>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</si>
  <si>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</si>
  <si>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</si>
  <si>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</si>
  <si>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</si>
  <si>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</si>
  <si>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</si>
  <si>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</si>
  <si>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</si>
  <si>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</si>
  <si>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</si>
  <si>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</si>
  <si>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</si>
  <si>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</si>
  <si>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</si>
  <si>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</si>
  <si>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</si>
  <si>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</si>
  <si>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</si>
  <si>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</si>
  <si>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</si>
  <si>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</si>
  <si>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</si>
  <si>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</si>
  <si>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</si>
  <si>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</si>
  <si>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</si>
  <si>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</si>
  <si>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</si>
  <si>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</si>
  <si>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</si>
  <si>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</si>
  <si>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</si>
  <si>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</si>
  <si>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</si>
  <si>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</si>
  <si>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</si>
  <si>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</si>
  <si>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</si>
  <si>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</si>
  <si>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</si>
  <si>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</si>
  <si>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</si>
  <si>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</si>
  <si>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</si>
  <si>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</si>
  <si>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</si>
  <si>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</si>
  <si>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</si>
  <si>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</si>
  <si>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</si>
  <si>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</si>
  <si>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</si>
  <si>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</si>
  <si>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</si>
  <si>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</si>
  <si>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</si>
  <si>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</si>
  <si>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</si>
  <si>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</si>
  <si>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</si>
  <si>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</si>
  <si>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</si>
  <si>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</si>
  <si>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</si>
  <si>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</si>
  <si>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</si>
  <si>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</si>
  <si>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</si>
  <si>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</si>
  <si>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</si>
  <si>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</si>
  <si>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</si>
  <si>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</si>
  <si>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</si>
  <si>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</si>
  <si>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</si>
  <si>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</si>
  <si>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</si>
  <si>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</si>
  <si>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</si>
  <si>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</si>
  <si>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</si>
  <si>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</si>
  <si>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</si>
  <si>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</si>
  <si>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</si>
  <si>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</si>
  <si>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</si>
  <si>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</si>
  <si>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</si>
  <si>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</si>
  <si>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</si>
  <si>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</si>
  <si>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</si>
  <si>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</si>
  <si>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</si>
  <si>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</si>
  <si>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</si>
  <si>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</si>
  <si>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</si>
  <si>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</si>
  <si>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</si>
  <si>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</si>
  <si>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</si>
  <si>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</si>
  <si>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</si>
  <si>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</si>
  <si>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</si>
  <si>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</si>
  <si>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</si>
  <si>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</si>
  <si>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</si>
  <si>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</si>
  <si>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</si>
  <si>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</si>
  <si>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</si>
  <si>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</si>
  <si>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</si>
  <si>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</si>
  <si>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</si>
  <si>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</si>
  <si>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</si>
  <si>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</si>
  <si>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</si>
  <si>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</si>
  <si>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</si>
  <si>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</si>
  <si>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</si>
  <si>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</si>
  <si>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</si>
  <si>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</si>
  <si>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</si>
  <si>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</si>
  <si>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</si>
  <si>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</si>
  <si>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</si>
  <si>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</si>
  <si>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</si>
  <si>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</si>
  <si>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</si>
  <si>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</si>
  <si>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</si>
  <si>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</si>
  <si>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</si>
  <si>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</si>
  <si>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</si>
  <si>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</si>
  <si>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</si>
  <si>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</si>
  <si>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</si>
  <si>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</si>
  <si>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</si>
  <si>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</si>
  <si>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</si>
  <si>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</si>
  <si>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</si>
  <si>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</si>
  <si>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</si>
  <si>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</si>
  <si>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</si>
  <si>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</si>
  <si>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</si>
  <si>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</si>
  <si>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</si>
  <si>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</si>
  <si>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</si>
  <si>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</si>
  <si>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</si>
  <si>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</si>
  <si>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</si>
  <si>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</si>
  <si>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</si>
  <si>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</si>
  <si>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</si>
  <si>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</si>
  <si>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</si>
  <si>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</si>
  <si>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</si>
  <si>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</si>
  <si>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</si>
  <si>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</si>
  <si>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</si>
  <si>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</si>
  <si>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</si>
  <si>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</si>
  <si>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</si>
  <si>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</si>
  <si>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</si>
  <si>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</si>
  <si>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</si>
  <si>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</si>
  <si>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</si>
  <si>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</si>
  <si>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</si>
  <si>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</si>
  <si>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</si>
  <si>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</si>
  <si>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</si>
  <si>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</si>
  <si>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</si>
  <si>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</si>
  <si>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</si>
  <si>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</si>
  <si>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</si>
  <si>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</si>
  <si>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</si>
  <si>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</si>
  <si>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</si>
  <si>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</si>
  <si>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</si>
  <si>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</si>
  <si>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</si>
  <si>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</si>
  <si>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</si>
  <si>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</si>
  <si>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</si>
  <si>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</si>
  <si>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</si>
  <si>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</si>
  <si>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</si>
  <si>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</si>
  <si>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</si>
  <si>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</si>
  <si>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</si>
  <si>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</si>
  <si>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</si>
  <si>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</si>
  <si>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</si>
  <si>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</si>
  <si>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</si>
  <si>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</si>
  <si>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</si>
  <si>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</si>
  <si>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</si>
  <si>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</si>
  <si>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</si>
  <si>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</si>
  <si>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</si>
  <si>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</si>
  <si>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</si>
  <si>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</si>
  <si>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</si>
  <si>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</si>
  <si>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</si>
  <si>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</si>
  <si>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</si>
  <si>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</si>
  <si>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</si>
  <si>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</si>
  <si>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</si>
  <si>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</si>
  <si>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</si>
  <si>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</si>
  <si>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</si>
  <si>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</si>
  <si>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</si>
  <si>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</si>
  <si>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</si>
  <si>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</si>
  <si>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</si>
  <si>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</si>
  <si>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</si>
  <si>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</si>
  <si>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</si>
  <si>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</si>
  <si>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</si>
  <si>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</si>
  <si>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</si>
  <si>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</si>
  <si>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</si>
  <si>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</si>
  <si>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</si>
  <si>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</si>
  <si>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</si>
  <si>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</si>
  <si>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</si>
  <si>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</si>
  <si>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</si>
  <si>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</si>
  <si>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</si>
  <si>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</si>
  <si>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</si>
  <si>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</si>
  <si>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</si>
  <si>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</si>
  <si>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</si>
  <si>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</si>
  <si>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</si>
  <si>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</si>
  <si>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</si>
  <si>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</si>
  <si>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</si>
  <si>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</si>
  <si>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</si>
  <si>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</si>
  <si>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</si>
  <si>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</si>
  <si>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</si>
  <si>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</si>
  <si>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</si>
  <si>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</si>
  <si>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</si>
  <si>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</si>
  <si>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</si>
  <si>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</si>
  <si>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</si>
  <si>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</si>
  <si>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</si>
  <si>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</si>
  <si>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</si>
  <si>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</si>
  <si>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</si>
  <si>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</si>
  <si>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</si>
  <si>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</si>
  <si>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</si>
  <si>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</si>
  <si>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</si>
  <si>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</si>
  <si>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</si>
  <si>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</si>
  <si>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</si>
  <si>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</si>
  <si>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</si>
  <si>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</si>
  <si>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</si>
  <si>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</si>
  <si>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</si>
  <si>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</si>
  <si>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</si>
  <si>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</si>
  <si>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</si>
  <si>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</si>
  <si>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</si>
  <si>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</si>
  <si>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</si>
  <si>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</si>
  <si>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</si>
  <si>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</si>
  <si>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</si>
  <si>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</si>
  <si>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</si>
  <si>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</si>
  <si>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</si>
  <si>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</si>
  <si>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</si>
  <si>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</si>
  <si>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</si>
  <si>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</si>
  <si>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</si>
  <si>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</si>
  <si>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</si>
  <si>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</si>
  <si>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</si>
  <si>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</si>
  <si>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</si>
  <si>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</si>
  <si>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</si>
  <si>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</si>
  <si>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</si>
  <si>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</si>
  <si>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</si>
  <si>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</si>
  <si>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</si>
  <si>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</si>
  <si>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</si>
  <si>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</si>
  <si>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</si>
  <si>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</si>
  <si>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</si>
  <si>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</si>
  <si>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</si>
  <si>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</si>
  <si>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</si>
  <si>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</si>
  <si>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</si>
  <si>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</si>
  <si>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</si>
  <si>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</si>
  <si>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</si>
  <si>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</si>
  <si>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</si>
  <si>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</si>
  <si>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</si>
  <si>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</si>
  <si>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</si>
  <si>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</si>
  <si>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</si>
  <si>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</si>
  <si>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</si>
  <si>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</si>
  <si>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</si>
  <si>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</si>
  <si>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</si>
  <si>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</si>
  <si>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</si>
  <si>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</si>
  <si>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</si>
  <si>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</si>
  <si>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</si>
  <si>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</si>
  <si>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</si>
  <si>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</si>
  <si>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</si>
  <si>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</si>
  <si>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</si>
  <si>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</si>
  <si>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</si>
  <si>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</si>
  <si>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</si>
  <si>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</si>
  <si>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</si>
  <si>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</si>
  <si>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</si>
  <si>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</si>
  <si>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</si>
  <si>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</si>
  <si>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</si>
  <si>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</si>
  <si>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</si>
  <si>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</si>
  <si>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</si>
  <si>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</si>
  <si>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</si>
  <si>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</si>
  <si>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</si>
  <si>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</si>
  <si>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</si>
  <si>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</si>
  <si>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</si>
  <si>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</si>
  <si>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</si>
  <si>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</si>
  <si>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</si>
  <si>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</si>
  <si>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</si>
  <si>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</si>
  <si>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</si>
  <si>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</si>
  <si>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</si>
  <si>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</si>
  <si>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</si>
  <si>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</si>
  <si>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</si>
  <si>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</si>
  <si>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</si>
  <si>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</si>
  <si>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</si>
  <si>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</si>
  <si>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</si>
  <si>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</si>
  <si>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</si>
  <si>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</si>
  <si>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</si>
  <si>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</si>
  <si>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</si>
  <si>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</si>
  <si>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</si>
  <si>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</si>
  <si>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</si>
  <si>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</si>
  <si>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</si>
  <si>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</si>
  <si>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</si>
  <si>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</si>
  <si>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</si>
  <si>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</si>
  <si>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</si>
  <si>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</si>
  <si>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</si>
  <si>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</si>
  <si>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</si>
  <si>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</si>
  <si>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</si>
  <si>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</si>
  <si>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</si>
  <si>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</si>
  <si>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</si>
  <si>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</si>
  <si>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</si>
  <si>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</si>
  <si>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</si>
  <si>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</si>
  <si>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</si>
  <si>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</si>
  <si>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</si>
  <si>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</si>
  <si>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</si>
  <si>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</si>
  <si>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</si>
  <si>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</si>
  <si>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</si>
  <si>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</si>
  <si>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</si>
  <si>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</si>
  <si>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</si>
  <si>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</si>
  <si>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</si>
  <si>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</si>
  <si>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</si>
  <si>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</si>
  <si>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</si>
  <si>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</si>
  <si>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</si>
  <si>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</si>
  <si>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</si>
  <si>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</si>
  <si>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</si>
  <si>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</si>
  <si>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</si>
  <si>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</si>
  <si>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</si>
  <si>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</si>
  <si>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</si>
  <si>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</si>
  <si>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</si>
  <si>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</si>
  <si>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</si>
  <si>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</si>
  <si>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</si>
  <si>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</si>
  <si>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</si>
  <si>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</si>
  <si>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</si>
  <si>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</si>
  <si>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</si>
  <si>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</si>
  <si>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</si>
  <si>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</si>
  <si>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</si>
  <si>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</si>
  <si>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</si>
  <si>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</si>
  <si>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</si>
  <si>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</si>
  <si>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</si>
  <si>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</si>
  <si>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</si>
  <si>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</si>
  <si>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</si>
  <si>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</si>
  <si>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</si>
  <si>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</si>
  <si>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</si>
  <si>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</si>
  <si>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</si>
  <si>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</si>
  <si>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</si>
  <si>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</si>
  <si>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</si>
  <si>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</si>
  <si>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</si>
  <si>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</si>
  <si>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</si>
  <si>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</si>
  <si>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</si>
  <si>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</si>
  <si>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</si>
  <si>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</si>
  <si>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</si>
  <si>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</si>
  <si>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</si>
  <si>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</si>
  <si>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</si>
  <si>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</si>
  <si>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</si>
  <si>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</si>
  <si>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</si>
  <si>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</si>
  <si>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</si>
  <si>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</si>
  <si>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</si>
  <si>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</si>
  <si>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</si>
  <si>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</si>
  <si>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</si>
  <si>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</si>
  <si>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</si>
  <si>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</si>
  <si>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</si>
  <si>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</si>
  <si>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</si>
  <si>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</si>
  <si>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</si>
  <si>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</si>
  <si>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</si>
  <si>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</si>
  <si>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</si>
  <si>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</si>
  <si>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</si>
  <si>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</si>
  <si>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</si>
  <si>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</si>
  <si>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</si>
  <si>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</si>
  <si>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</si>
  <si>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</si>
  <si>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</si>
  <si>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</si>
  <si>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</si>
  <si>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</si>
  <si>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</si>
  <si>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</si>
  <si>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</si>
  <si>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</si>
  <si>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</si>
  <si>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</si>
  <si>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</si>
  <si>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</si>
  <si>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</si>
  <si>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</si>
  <si>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</si>
  <si>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</si>
  <si>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</si>
  <si>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</si>
  <si>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</si>
  <si>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</si>
  <si>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</si>
  <si>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</si>
  <si>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</si>
  <si>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</si>
  <si>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</si>
  <si>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</si>
  <si>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</si>
  <si>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</si>
  <si>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</si>
  <si>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</si>
  <si>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</si>
  <si>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</si>
  <si>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</si>
  <si>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</si>
  <si>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</si>
  <si>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</si>
  <si>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</si>
  <si>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</si>
  <si>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</si>
  <si>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</si>
  <si>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</si>
  <si>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</si>
  <si>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</si>
  <si>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</si>
  <si>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</si>
  <si>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</si>
  <si>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</si>
  <si>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</si>
  <si>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</si>
  <si>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</si>
  <si>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</si>
  <si>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</si>
  <si>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</si>
  <si>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</si>
  <si>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</si>
  <si>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</si>
  <si>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</si>
  <si>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</si>
  <si>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</si>
  <si>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</si>
  <si>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</si>
  <si>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</si>
  <si>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</si>
  <si>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</si>
  <si>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</si>
  <si>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</si>
  <si>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</si>
  <si>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</si>
  <si>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</si>
  <si>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</si>
  <si>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</si>
  <si>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</si>
  <si>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</si>
  <si>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</si>
  <si>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</si>
  <si>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</si>
  <si>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</si>
  <si>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</si>
  <si>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</si>
  <si>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</si>
  <si>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</si>
  <si>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</si>
  <si>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</si>
  <si>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</si>
  <si>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</si>
  <si>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</si>
  <si>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</si>
  <si>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</si>
  <si>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</si>
  <si>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</si>
  <si>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</si>
  <si>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</si>
  <si>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</si>
  <si>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</si>
  <si>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</si>
  <si>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</si>
  <si>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</si>
  <si>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</si>
  <si>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</si>
  <si>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</si>
  <si>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</si>
  <si>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</si>
  <si>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</si>
  <si>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</si>
  <si>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</si>
  <si>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</si>
  <si>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</si>
  <si>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</si>
  <si>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</si>
  <si>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</si>
  <si>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</si>
  <si>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</si>
  <si>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</si>
  <si>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</si>
  <si>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</si>
  <si>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</si>
  <si>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</si>
  <si>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</si>
  <si>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</si>
  <si>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</si>
  <si>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</si>
  <si>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</si>
  <si>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</si>
  <si>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</si>
  <si>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</si>
  <si>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</si>
  <si>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</si>
  <si>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</si>
  <si>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</si>
  <si>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</si>
  <si>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</si>
  <si>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</si>
  <si>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</si>
  <si>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</si>
  <si>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</si>
  <si>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</si>
  <si>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</si>
  <si>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</si>
  <si>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</si>
  <si>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</si>
  <si>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</si>
  <si>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</si>
  <si>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</si>
  <si>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</si>
  <si>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</si>
  <si>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</si>
  <si>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</si>
  <si>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</si>
  <si>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</si>
  <si>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</si>
  <si>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</si>
  <si>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</si>
  <si>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</si>
  <si>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</si>
  <si>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</si>
  <si>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</si>
  <si>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</si>
  <si>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</si>
  <si>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</si>
  <si>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</si>
  <si>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</si>
  <si>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</si>
  <si>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</si>
  <si>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</si>
  <si>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</si>
  <si>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</si>
  <si>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</si>
  <si>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</si>
  <si>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</si>
  <si>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</si>
  <si>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</si>
  <si>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</si>
  <si>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</si>
  <si>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</si>
  <si>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</si>
  <si>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</si>
  <si>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</si>
  <si>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</si>
  <si>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</si>
  <si>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</si>
  <si>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</si>
  <si>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</si>
  <si>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</si>
  <si>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</si>
  <si>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</si>
  <si>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</si>
  <si>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</si>
  <si>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</si>
  <si>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</si>
  <si>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</si>
  <si>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</si>
  <si>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</si>
  <si>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</si>
  <si>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</si>
  <si>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</si>
  <si>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</si>
  <si>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</si>
  <si>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</si>
  <si>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</si>
  <si>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</si>
  <si>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</si>
  <si>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</si>
  <si>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</si>
  <si>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</si>
  <si>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</si>
  <si>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</si>
  <si>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</si>
  <si>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</si>
  <si>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</si>
  <si>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</si>
  <si>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</si>
  <si>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</si>
  <si>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</si>
  <si>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</si>
  <si>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</si>
  <si>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</si>
  <si>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</si>
  <si>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</si>
  <si>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</si>
  <si>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</si>
  <si>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</si>
  <si>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</si>
  <si>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</si>
  <si>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</si>
  <si>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</si>
  <si>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</si>
  <si>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</si>
  <si>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</si>
  <si>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</si>
  <si>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</si>
  <si>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</si>
  <si>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</si>
  <si>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</si>
  <si>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</si>
  <si>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</si>
  <si>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</si>
  <si>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</si>
  <si>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</si>
  <si>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</si>
  <si>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</si>
  <si>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</si>
  <si>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</si>
  <si>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</si>
  <si>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</si>
  <si>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</si>
  <si>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</si>
  <si>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</si>
  <si>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</si>
  <si>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</si>
  <si>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</si>
  <si>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</si>
  <si>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</si>
  <si>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</si>
  <si>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</si>
  <si>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</si>
  <si>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</si>
  <si>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</si>
  <si>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</si>
  <si>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</si>
  <si>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</si>
  <si>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</si>
  <si>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</si>
  <si>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</si>
  <si>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</si>
  <si>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</si>
  <si>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</si>
  <si>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</si>
  <si>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</si>
  <si>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</si>
  <si>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</si>
  <si>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</si>
  <si>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</si>
  <si>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</si>
  <si>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</si>
  <si>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</si>
  <si>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</si>
  <si>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</si>
  <si>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</si>
  <si>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</si>
  <si>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</si>
  <si>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</si>
  <si>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</si>
  <si>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</si>
  <si>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</si>
  <si>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</si>
  <si>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</si>
  <si>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</si>
  <si>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</si>
  <si>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</si>
  <si>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</si>
  <si>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</si>
  <si>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</si>
  <si>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</si>
  <si>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</si>
  <si>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</si>
  <si>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</si>
  <si>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</si>
  <si>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</si>
  <si>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</si>
  <si>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</si>
  <si>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</si>
  <si>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</si>
  <si>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</si>
  <si>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</si>
  <si>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</si>
  <si>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</si>
  <si>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</si>
  <si>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</si>
  <si>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</si>
  <si>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</si>
  <si>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</si>
  <si>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</si>
  <si>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</si>
  <si>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</si>
  <si>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</si>
  <si>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</si>
  <si>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</si>
  <si>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</si>
  <si>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</si>
  <si>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</si>
  <si>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</si>
  <si>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</si>
  <si>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</si>
  <si>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</si>
  <si>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</si>
  <si>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</si>
  <si>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</si>
  <si>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</si>
  <si>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</si>
  <si>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</si>
  <si>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</si>
  <si>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</si>
  <si>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</si>
  <si>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</si>
  <si>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</si>
  <si>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</si>
  <si>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</si>
  <si>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</si>
  <si>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</si>
  <si>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</si>
  <si>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</si>
  <si>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</si>
  <si>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</si>
  <si>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</si>
  <si>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</si>
  <si>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</si>
  <si>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</si>
  <si>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</si>
  <si>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</si>
  <si>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</si>
  <si>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</si>
  <si>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</si>
  <si>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</si>
  <si>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</si>
  <si>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</si>
  <si>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</si>
  <si>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</si>
  <si>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</si>
  <si>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</si>
  <si>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</si>
  <si>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</si>
  <si>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</si>
  <si>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</si>
  <si>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</si>
  <si>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</si>
  <si>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</si>
  <si>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</si>
  <si>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</si>
  <si>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</si>
  <si>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</si>
  <si>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</si>
  <si>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</si>
  <si>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</si>
  <si>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</si>
  <si>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</si>
  <si>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</si>
  <si>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</si>
  <si>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</si>
  <si>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</si>
  <si>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</si>
  <si>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</si>
  <si>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</si>
  <si>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</si>
  <si>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</si>
  <si>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</si>
  <si>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</si>
  <si>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</si>
  <si>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</si>
  <si>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</si>
  <si>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</si>
  <si>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</si>
  <si>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</si>
  <si>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</si>
  <si>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</si>
  <si>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</si>
  <si>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</si>
  <si>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</si>
  <si>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</si>
  <si>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</si>
  <si>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</si>
  <si>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</si>
  <si>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</si>
  <si>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</si>
  <si>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</si>
  <si>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</si>
  <si>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</si>
  <si>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</si>
  <si>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</si>
  <si>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</si>
  <si>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</si>
  <si>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</si>
  <si>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</si>
  <si>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</si>
  <si>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</si>
  <si>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</si>
  <si>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</si>
  <si>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</si>
  <si>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</si>
  <si>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</si>
  <si>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</si>
  <si>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</si>
  <si>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</si>
  <si>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</si>
  <si>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</si>
  <si>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</si>
  <si>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</si>
  <si>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</si>
  <si>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</si>
  <si>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</si>
  <si>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</si>
  <si>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</si>
  <si>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</si>
  <si>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</si>
  <si>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</si>
  <si>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</si>
  <si>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</si>
  <si>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</si>
  <si>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</si>
  <si>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</si>
  <si>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</si>
  <si>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</si>
  <si>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</si>
  <si>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</si>
  <si>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</si>
  <si>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</si>
  <si>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</si>
  <si>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</si>
  <si>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</si>
  <si>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</si>
  <si>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</si>
  <si>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</si>
  <si>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</si>
  <si>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</si>
  <si>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</si>
  <si>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</si>
  <si>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</si>
  <si>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</si>
  <si>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</si>
  <si>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</si>
  <si>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</si>
  <si>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</si>
  <si>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</si>
  <si>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</si>
  <si>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</si>
  <si>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</si>
  <si>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</si>
  <si>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</si>
  <si>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</si>
  <si>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</si>
  <si>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</si>
  <si>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</si>
  <si>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</si>
  <si>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</si>
  <si>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</si>
  <si>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</si>
  <si>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</si>
  <si>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</si>
  <si>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</si>
  <si>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</si>
  <si>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</si>
  <si>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</si>
  <si>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</si>
  <si>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</si>
  <si>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</si>
  <si>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</si>
  <si>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</si>
  <si>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</si>
  <si>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</si>
  <si>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</si>
  <si>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</si>
  <si>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</si>
  <si>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</si>
  <si>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</si>
  <si>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</si>
  <si>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</si>
  <si>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</si>
  <si>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</si>
  <si>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</si>
  <si>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</si>
  <si>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</si>
  <si>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</si>
  <si>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</si>
  <si>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</si>
  <si>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</si>
  <si>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</si>
  <si>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</si>
  <si>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</si>
  <si>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</si>
  <si>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</si>
  <si>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</si>
  <si>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</si>
  <si>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</si>
  <si>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</si>
  <si>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</si>
  <si>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</si>
  <si>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</si>
  <si>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</si>
  <si>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</si>
  <si>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</si>
  <si>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</si>
  <si>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</si>
  <si>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</si>
  <si>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</si>
  <si>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</si>
  <si>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</si>
  <si>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</si>
  <si>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</si>
  <si>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</si>
  <si>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</si>
  <si>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</si>
  <si>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</si>
  <si>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</si>
  <si>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</si>
  <si>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</si>
  <si>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</si>
  <si>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</si>
  <si>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</si>
  <si>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</si>
  <si>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</si>
  <si>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</si>
  <si>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</si>
  <si>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</si>
  <si>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</si>
  <si>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</si>
  <si>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</si>
  <si>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</si>
  <si>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</si>
  <si>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</si>
  <si>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</si>
  <si>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</si>
  <si>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</si>
  <si>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</si>
  <si>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</si>
  <si>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</si>
  <si>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</si>
  <si>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</si>
  <si>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</si>
  <si>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</si>
  <si>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</si>
  <si>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</si>
  <si>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</si>
  <si>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</si>
  <si>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</si>
  <si>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</si>
  <si>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</si>
  <si>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</si>
  <si>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</si>
  <si>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</si>
  <si>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</si>
  <si>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</si>
  <si>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</si>
  <si>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</si>
  <si>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</si>
  <si>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</si>
  <si>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</si>
  <si>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</si>
  <si>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</si>
  <si>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</si>
  <si>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</si>
  <si>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</si>
  <si>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</si>
  <si>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</si>
  <si>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</si>
  <si>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</si>
  <si>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</si>
  <si>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</si>
  <si>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</si>
  <si>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</si>
  <si>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</si>
  <si>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</si>
  <si>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</si>
  <si>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</si>
  <si>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</si>
  <si>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</si>
  <si>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</si>
  <si>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</si>
  <si>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</si>
  <si>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</si>
  <si>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</si>
  <si>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</si>
  <si>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</si>
  <si>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</si>
  <si>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</si>
  <si>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</si>
  <si>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</si>
  <si>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</si>
  <si>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</si>
  <si>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</si>
  <si>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</si>
  <si>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</si>
  <si>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</si>
  <si>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</si>
  <si>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</si>
  <si>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</si>
  <si>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</si>
  <si>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</si>
  <si>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</si>
  <si>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</si>
  <si>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</si>
  <si>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</si>
  <si>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</si>
  <si>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</si>
  <si>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</si>
  <si>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</si>
  <si>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</si>
  <si>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</si>
  <si>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</si>
  <si>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</si>
  <si>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</si>
  <si>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</si>
  <si>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</si>
  <si>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</si>
  <si>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</si>
  <si>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</si>
  <si>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</si>
  <si>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</si>
  <si>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</si>
  <si>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</si>
  <si>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</si>
  <si>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</si>
  <si>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</si>
  <si>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</si>
  <si>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</si>
  <si>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</si>
  <si>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</si>
  <si>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</si>
  <si>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</si>
  <si>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</si>
  <si>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</si>
  <si>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</si>
  <si>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</si>
  <si>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</si>
  <si>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</si>
  <si>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</si>
  <si>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</si>
  <si>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</si>
  <si>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</si>
  <si>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</si>
  <si>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</si>
  <si>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</si>
  <si>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</si>
  <si>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</si>
  <si>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</si>
  <si>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</si>
  <si>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</si>
  <si>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</si>
  <si>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</si>
  <si>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</si>
  <si>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</si>
  <si>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</si>
  <si>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</si>
  <si>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</si>
  <si>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</si>
  <si>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</si>
  <si>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</si>
  <si>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</si>
  <si>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</si>
  <si>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</si>
  <si>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</si>
  <si>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</si>
  <si>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</si>
  <si>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</si>
  <si>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</si>
  <si>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</si>
  <si>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</si>
  <si>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</si>
  <si>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</si>
  <si>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</si>
  <si>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</si>
  <si>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</si>
  <si>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</si>
  <si>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</si>
  <si>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</si>
  <si>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</si>
  <si>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</si>
  <si>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</si>
  <si>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</si>
  <si>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</si>
  <si>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</si>
  <si>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</si>
  <si>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</si>
  <si>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</si>
  <si>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</si>
  <si>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</si>
  <si>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</si>
  <si>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</si>
  <si>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</si>
  <si>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</si>
  <si>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</si>
  <si>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</si>
  <si>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</si>
  <si>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</si>
  <si>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</si>
  <si>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</si>
  <si>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</si>
  <si>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</si>
  <si>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</si>
  <si>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</si>
  <si>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</si>
  <si>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</si>
  <si>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</si>
  <si>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</si>
  <si>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</si>
  <si>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</si>
  <si>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</si>
  <si>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</si>
  <si>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</si>
  <si>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</si>
  <si>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</si>
  <si>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</si>
  <si>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</si>
  <si>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</si>
  <si>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</si>
  <si>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</si>
  <si>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</si>
  <si>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</si>
  <si>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</si>
  <si>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</si>
  <si>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</si>
  <si>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</si>
  <si>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</si>
  <si>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</si>
  <si>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</si>
  <si>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</si>
  <si>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</si>
  <si>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</si>
  <si>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</si>
  <si>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</si>
  <si>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</si>
  <si>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</si>
  <si>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</si>
  <si>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</si>
  <si>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</si>
  <si>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</si>
  <si>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</si>
  <si>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</si>
  <si>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</si>
  <si>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</si>
  <si>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</si>
  <si>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</si>
  <si>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</si>
  <si>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</si>
  <si>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</si>
  <si>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</si>
  <si>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</si>
  <si>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</si>
  <si>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</si>
  <si>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</si>
  <si>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</si>
  <si>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</si>
  <si>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</si>
  <si>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</si>
  <si>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</si>
  <si>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</si>
  <si>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</si>
  <si>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</si>
  <si>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</si>
  <si>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</si>
  <si>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</si>
  <si>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</si>
  <si>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</si>
  <si>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</si>
  <si>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</si>
  <si>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</si>
  <si>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</si>
  <si>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</si>
  <si>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</si>
  <si>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</si>
  <si>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</si>
  <si>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</si>
  <si>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</si>
  <si>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</si>
  <si>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</si>
  <si>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</si>
  <si>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</si>
  <si>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</si>
  <si>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</si>
  <si>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</si>
  <si>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</si>
  <si>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</si>
  <si>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</si>
  <si>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</si>
  <si>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</si>
  <si>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</si>
  <si>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</si>
  <si>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</si>
  <si>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</si>
  <si>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</si>
  <si>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</si>
  <si>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</si>
  <si>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</si>
  <si>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</si>
  <si>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</si>
  <si>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</si>
  <si>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</si>
  <si>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</si>
  <si>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</si>
  <si>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</si>
  <si>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</si>
  <si>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</si>
  <si>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</si>
  <si>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</si>
  <si>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</si>
  <si>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</si>
  <si>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</si>
  <si>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</si>
  <si>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</si>
  <si>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</si>
  <si>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</si>
  <si>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</si>
  <si>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</si>
  <si>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</si>
  <si>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</si>
  <si>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</si>
  <si>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</si>
  <si>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</si>
  <si>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</si>
  <si>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</si>
  <si>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</si>
  <si>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</si>
  <si>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</si>
  <si>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</si>
  <si>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</si>
  <si>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</si>
  <si>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</si>
  <si>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</si>
  <si>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</si>
  <si>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</si>
  <si>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</si>
  <si>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</si>
  <si>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</si>
  <si>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</si>
  <si>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</si>
  <si>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</si>
  <si>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</si>
  <si>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</si>
  <si>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</si>
  <si>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</si>
  <si>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</si>
  <si>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</si>
  <si>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</si>
  <si>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</si>
  <si>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</si>
  <si>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</si>
  <si>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</si>
  <si>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</si>
  <si>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</si>
  <si>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</si>
  <si>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</si>
  <si>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</si>
  <si>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</si>
  <si>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</si>
  <si>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</si>
  <si>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</si>
  <si>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</si>
  <si>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</si>
  <si>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</si>
  <si>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</si>
  <si>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</si>
  <si>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</si>
  <si>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</si>
  <si>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</si>
  <si>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</si>
  <si>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</si>
  <si>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</si>
  <si>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</si>
  <si>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</si>
  <si>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</si>
  <si>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</si>
  <si>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</si>
  <si>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</si>
  <si>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</si>
  <si>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</si>
  <si>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</si>
  <si>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</si>
  <si>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</si>
  <si>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</si>
  <si>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</si>
  <si>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</si>
  <si>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</si>
  <si>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</si>
  <si>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</si>
  <si>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</si>
  <si>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</si>
  <si>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</si>
  <si>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</si>
  <si>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</si>
  <si>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</si>
  <si>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</si>
  <si>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</si>
  <si>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</si>
  <si>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</si>
  <si>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</si>
  <si>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</si>
  <si>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</si>
  <si>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</si>
  <si>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</si>
  <si>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</si>
  <si>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</si>
  <si>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</si>
  <si>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</si>
  <si>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</si>
  <si>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</si>
  <si>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</si>
  <si>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</si>
  <si>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</si>
  <si>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</si>
  <si>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</si>
  <si>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</si>
  <si>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</si>
  <si>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</si>
  <si>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</si>
  <si>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</si>
  <si>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</si>
  <si>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</si>
  <si>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</si>
  <si>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</si>
  <si>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</si>
  <si>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</si>
  <si>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</si>
  <si>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</si>
  <si>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</si>
  <si>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</si>
  <si>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</si>
  <si>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</si>
  <si>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</si>
  <si>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</si>
  <si>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</si>
  <si>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</si>
  <si>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</si>
  <si>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</si>
  <si>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</si>
  <si>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</si>
  <si>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</si>
  <si>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</si>
  <si>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</si>
  <si>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</si>
  <si>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</si>
  <si>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</si>
  <si>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</si>
  <si>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</si>
  <si>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</si>
  <si>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</si>
  <si>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</si>
  <si>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</si>
  <si>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</si>
  <si>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</si>
  <si>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</si>
  <si>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</si>
  <si>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</si>
  <si>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</si>
  <si>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</si>
  <si>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</si>
  <si>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</si>
  <si>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</si>
  <si>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</si>
  <si>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</si>
  <si>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</si>
  <si>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</si>
  <si>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</si>
  <si>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</si>
  <si>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</si>
  <si>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</si>
  <si>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</si>
  <si>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</si>
  <si>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</si>
  <si>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</si>
  <si>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</si>
  <si>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</si>
  <si>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</si>
  <si>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</si>
  <si>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</si>
  <si>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</si>
  <si>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</si>
  <si>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</si>
  <si>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</si>
  <si>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</si>
  <si>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</si>
  <si>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</si>
  <si>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</si>
  <si>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</si>
  <si>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</si>
  <si>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</si>
  <si>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</si>
  <si>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</si>
  <si>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</si>
  <si>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</si>
  <si>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</si>
  <si>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</si>
  <si>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</si>
  <si>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</si>
  <si>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</si>
  <si>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</si>
  <si>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</si>
  <si>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</si>
  <si>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</si>
  <si>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</si>
  <si>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</si>
  <si>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</si>
  <si>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</si>
  <si>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</si>
  <si>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</si>
  <si>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</si>
  <si>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</si>
  <si>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</si>
  <si>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</si>
  <si>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</si>
  <si>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</si>
  <si>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</si>
  <si>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</si>
  <si>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</si>
  <si>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</si>
  <si>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</si>
  <si>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</si>
  <si>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</si>
  <si>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</si>
  <si>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</si>
  <si>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</si>
  <si>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</si>
  <si>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</si>
  <si>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</si>
  <si>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</si>
  <si>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</si>
  <si>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</si>
  <si>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</si>
  <si>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</si>
  <si>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</si>
  <si>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</si>
  <si>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</si>
  <si>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</si>
  <si>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</si>
  <si>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</si>
  <si>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</si>
  <si>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</si>
  <si>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</si>
  <si>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</si>
  <si>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</si>
  <si>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</si>
  <si>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</si>
  <si>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</si>
  <si>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</si>
  <si>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</si>
  <si>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</si>
  <si>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</si>
  <si>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</si>
  <si>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</si>
  <si>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</si>
  <si>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</si>
  <si>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</si>
  <si>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</si>
  <si>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</si>
  <si>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</si>
  <si>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</si>
  <si>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</si>
  <si>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</si>
  <si>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</si>
  <si>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</si>
  <si>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</si>
  <si>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</si>
  <si>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</si>
  <si>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</si>
  <si>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</si>
  <si>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</si>
  <si>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</si>
  <si>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</si>
  <si>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</si>
  <si>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</si>
  <si>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</si>
  <si>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</si>
  <si>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</si>
  <si>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</si>
  <si>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</si>
  <si>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</si>
  <si>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</si>
  <si>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</si>
  <si>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</si>
  <si>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</si>
  <si>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</si>
  <si>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</si>
  <si>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</si>
  <si>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</si>
  <si>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</si>
  <si>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</si>
  <si>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</si>
  <si>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</si>
  <si>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</si>
  <si>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</si>
  <si>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</si>
  <si>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</si>
  <si>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</si>
  <si>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</si>
  <si>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</si>
  <si>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</si>
  <si>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</si>
  <si>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</si>
  <si>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</si>
  <si>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</si>
  <si>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</si>
  <si>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</si>
  <si>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</si>
  <si>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</si>
  <si>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</si>
  <si>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</si>
  <si>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</si>
  <si>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</si>
  <si>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</si>
  <si>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</si>
  <si>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</si>
  <si>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</si>
  <si>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</si>
  <si>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</si>
  <si>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</si>
  <si>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</si>
  <si>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</si>
  <si>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</si>
  <si>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</si>
  <si>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</si>
  <si>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</si>
  <si>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</si>
  <si>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</si>
  <si>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</si>
  <si>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</si>
  <si>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</si>
  <si>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</si>
  <si>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</si>
  <si>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</si>
  <si>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</si>
  <si>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</si>
  <si>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</si>
  <si>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</si>
  <si>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</si>
  <si>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</si>
  <si>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</si>
  <si>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</si>
  <si>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</si>
  <si>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</si>
  <si>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</si>
  <si>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</si>
  <si>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</si>
  <si>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</si>
  <si>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</si>
  <si>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</si>
  <si>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</si>
  <si>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</si>
  <si>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</si>
  <si>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</si>
  <si>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</si>
  <si>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</si>
  <si>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</si>
  <si>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</si>
  <si>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</si>
  <si>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</si>
  <si>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</si>
  <si>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</si>
  <si>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</si>
  <si>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</si>
  <si>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</si>
  <si>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</si>
  <si>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</si>
  <si>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</si>
  <si>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</si>
  <si>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</si>
  <si>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</si>
  <si>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</si>
  <si>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</si>
  <si>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</si>
  <si>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</si>
  <si>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</si>
  <si>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</si>
  <si>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</si>
  <si>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</si>
  <si>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</si>
  <si>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</si>
  <si>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</si>
  <si>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</si>
  <si>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</si>
  <si>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</si>
  <si>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</si>
  <si>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</si>
  <si>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</si>
  <si>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</si>
  <si>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</si>
  <si>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</si>
  <si>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</si>
  <si>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</si>
  <si>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</si>
  <si>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</si>
  <si>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</si>
  <si>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</si>
  <si>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</si>
  <si>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</si>
  <si>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</si>
  <si>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</si>
  <si>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</si>
  <si>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</si>
  <si>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</si>
  <si>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</si>
  <si>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</si>
  <si>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</si>
  <si>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</si>
  <si>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</si>
  <si>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</si>
  <si>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</si>
  <si>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</si>
  <si>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</si>
  <si>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</si>
  <si>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</si>
  <si>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</si>
  <si>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</si>
  <si>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</si>
  <si>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</si>
  <si>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</si>
  <si>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</si>
  <si>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</si>
  <si>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</si>
  <si>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</si>
  <si>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</si>
  <si>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</si>
  <si>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</si>
  <si>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</si>
  <si>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</si>
  <si>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</si>
  <si>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</si>
  <si>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</si>
  <si>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</si>
  <si>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</si>
  <si>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</si>
  <si>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</si>
  <si>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</si>
  <si>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</si>
  <si>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</si>
  <si>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</si>
  <si>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</si>
  <si>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</si>
  <si>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</si>
  <si>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</si>
  <si>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</si>
  <si>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</si>
  <si>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</si>
  <si>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</si>
  <si>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</si>
  <si>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</si>
  <si>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</si>
  <si>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</si>
  <si>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</si>
  <si>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</si>
  <si>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</si>
  <si>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</si>
  <si>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</si>
  <si>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</si>
  <si>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</si>
  <si>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</si>
  <si>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</si>
  <si>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</si>
  <si>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</si>
  <si>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</si>
  <si>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</si>
  <si>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</si>
  <si>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</si>
  <si>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</si>
  <si>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</si>
  <si>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</si>
  <si>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</si>
  <si>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</si>
  <si>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</si>
  <si>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</si>
  <si>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</si>
  <si>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</si>
  <si>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</si>
  <si>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</si>
  <si>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</si>
  <si>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</si>
  <si>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</si>
  <si>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</si>
  <si>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</si>
  <si>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</si>
  <si>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</si>
  <si>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</si>
  <si>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</si>
  <si>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</si>
  <si>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</si>
  <si>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</si>
  <si>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</si>
  <si>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</si>
  <si>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</si>
  <si>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</si>
  <si>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</si>
  <si>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</si>
  <si>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</si>
  <si>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</si>
  <si>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</si>
  <si>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</si>
  <si>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</si>
  <si>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</si>
  <si>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</si>
  <si>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</si>
  <si>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</si>
  <si>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</si>
  <si>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</si>
  <si>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</si>
  <si>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</si>
  <si>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</si>
  <si>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</si>
  <si>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</si>
  <si>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</si>
  <si>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</si>
  <si>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</si>
  <si>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</si>
  <si>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</si>
  <si>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</si>
  <si>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</si>
  <si>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</si>
  <si>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</si>
  <si>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</si>
  <si>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</si>
  <si>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</si>
  <si>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</si>
  <si>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</si>
  <si>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</si>
  <si>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</si>
  <si>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</si>
  <si>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</si>
  <si>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</si>
  <si>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</si>
  <si>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</si>
  <si>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</si>
  <si>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</si>
  <si>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</si>
  <si>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</si>
  <si>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</si>
  <si>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</si>
  <si>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</si>
  <si>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</si>
  <si>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</si>
  <si>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</si>
  <si>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</si>
  <si>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</si>
  <si>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</si>
  <si>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</si>
  <si>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</si>
  <si>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</si>
  <si>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</si>
  <si>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</si>
  <si>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</si>
  <si>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</si>
  <si>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</si>
  <si>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</si>
  <si>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</si>
  <si>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</si>
  <si>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</si>
  <si>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</si>
  <si>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</si>
  <si>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</si>
  <si>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</si>
  <si>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</si>
  <si>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</si>
  <si>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</si>
  <si>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</si>
  <si>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</si>
  <si>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</si>
  <si>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</si>
  <si>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</si>
  <si>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</si>
  <si>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</si>
  <si>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</si>
  <si>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</si>
  <si>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</si>
  <si>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</si>
  <si>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</si>
  <si>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</si>
  <si>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</si>
  <si>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</si>
  <si>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</si>
  <si>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</si>
  <si>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</si>
  <si>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</si>
  <si>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</si>
  <si>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</si>
  <si>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</si>
  <si>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</si>
  <si>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</si>
  <si>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</si>
  <si>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</si>
  <si>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</si>
  <si>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</si>
  <si>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</si>
  <si>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</si>
  <si>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</si>
  <si>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</si>
  <si>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</si>
  <si>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</si>
  <si>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</si>
  <si>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</si>
  <si>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</si>
  <si>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</si>
  <si>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</si>
  <si>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</si>
  <si>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</si>
  <si>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</si>
  <si>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</si>
  <si>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</si>
  <si>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</si>
  <si>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</si>
  <si>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</si>
  <si>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</si>
  <si>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</si>
  <si>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</si>
  <si>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</si>
  <si>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</si>
  <si>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</si>
  <si>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</si>
  <si>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</si>
  <si>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</si>
  <si>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</si>
  <si>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</si>
  <si>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</si>
  <si>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</si>
  <si>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</si>
  <si>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</si>
  <si>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</si>
  <si>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</si>
  <si>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</si>
  <si>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</si>
  <si>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</si>
  <si>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</si>
  <si>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</si>
  <si>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</si>
  <si>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</si>
  <si>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</si>
  <si>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</si>
  <si>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</si>
  <si>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</si>
  <si>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</si>
  <si>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</si>
  <si>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</si>
  <si>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</si>
  <si>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</si>
  <si>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</si>
  <si>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</si>
  <si>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</si>
  <si>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</si>
  <si>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</si>
  <si>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</si>
  <si>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</si>
  <si>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</si>
  <si>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</si>
  <si>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</si>
  <si>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</si>
  <si>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</si>
  <si>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</si>
  <si>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</si>
  <si>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</si>
  <si>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</si>
  <si>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</si>
  <si>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</si>
  <si>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</si>
  <si>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</si>
  <si>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</si>
  <si>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</si>
  <si>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</si>
  <si>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</si>
  <si>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</si>
  <si>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</si>
  <si>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</si>
  <si>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</si>
  <si>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</si>
  <si>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</si>
  <si>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</si>
  <si>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</si>
  <si>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</si>
  <si>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</si>
  <si>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</si>
  <si>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</si>
  <si>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</si>
  <si>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</si>
  <si>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</si>
  <si>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</si>
  <si>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</si>
  <si>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</si>
  <si>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</si>
  <si>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</si>
  <si>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</si>
  <si>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</si>
  <si>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</si>
  <si>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</si>
  <si>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</si>
  <si>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</si>
  <si>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</si>
  <si>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</si>
  <si>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</si>
  <si>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</si>
  <si>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</si>
  <si>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</si>
  <si>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</si>
  <si>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</si>
  <si>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</si>
  <si>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</si>
  <si>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</si>
  <si>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</si>
  <si>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</si>
  <si>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</si>
  <si>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</si>
  <si>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</si>
  <si>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</si>
  <si>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</si>
  <si>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</si>
  <si>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</si>
  <si>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</si>
  <si>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</si>
  <si>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</si>
  <si>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</si>
  <si>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</si>
  <si>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</si>
  <si>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</si>
  <si>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</si>
  <si>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</si>
  <si>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</si>
  <si>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</si>
  <si>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</si>
  <si>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</si>
  <si>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</si>
  <si>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</si>
  <si>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</si>
  <si>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</si>
  <si>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</si>
  <si>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</si>
  <si>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</si>
  <si>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</si>
  <si>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</si>
  <si>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</si>
  <si>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</si>
  <si>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</si>
  <si>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</si>
  <si>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</si>
  <si>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</si>
  <si>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</si>
  <si>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</si>
  <si>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</si>
  <si>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</si>
  <si>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</si>
  <si>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</si>
  <si>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</si>
  <si>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</si>
  <si>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</si>
  <si>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</si>
  <si>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</si>
  <si>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</si>
  <si>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</si>
  <si>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</si>
  <si>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</si>
  <si>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</si>
  <si>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</si>
  <si>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</si>
  <si>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</si>
  <si>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</si>
  <si>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</si>
  <si>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</si>
  <si>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</si>
  <si>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</si>
  <si>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</si>
  <si>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</si>
  <si>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</si>
  <si>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</si>
  <si>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</si>
  <si>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</si>
  <si>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</si>
  <si>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</si>
  <si>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</si>
  <si>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</si>
  <si>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</si>
  <si>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</si>
  <si>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</si>
  <si>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</si>
  <si>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</si>
  <si>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</si>
  <si>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</si>
  <si>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</si>
  <si>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</si>
  <si>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</si>
  <si>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</si>
  <si>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</si>
  <si>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</si>
  <si>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</si>
  <si>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</si>
  <si>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</si>
  <si>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</si>
  <si>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</si>
  <si>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</si>
  <si>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</si>
  <si>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</si>
  <si>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</si>
  <si>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</si>
  <si>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</si>
  <si>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</si>
  <si>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</si>
  <si>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</si>
  <si>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</si>
  <si>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</si>
  <si>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</si>
  <si>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</si>
  <si>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</si>
  <si>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</si>
  <si>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</si>
  <si>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</si>
  <si>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</si>
  <si>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</si>
  <si>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</si>
  <si>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</si>
  <si>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</si>
  <si>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</si>
  <si>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</si>
  <si>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</si>
  <si>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</si>
  <si>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</si>
  <si>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</si>
  <si>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</si>
  <si>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</si>
  <si>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</si>
  <si>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</si>
  <si>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</si>
  <si>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</si>
  <si>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</si>
  <si>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</si>
  <si>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</si>
  <si>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</si>
  <si>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</si>
  <si>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</si>
  <si>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</si>
  <si>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</si>
  <si>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</si>
  <si>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</si>
  <si>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</si>
  <si>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</si>
  <si>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</si>
  <si>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</si>
  <si>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</si>
  <si>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</si>
  <si>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</si>
  <si>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</si>
  <si>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</si>
  <si>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</si>
  <si>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</si>
  <si>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</si>
  <si>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</si>
  <si>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</si>
  <si>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</si>
  <si>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</si>
  <si>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</si>
  <si>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</si>
  <si>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</si>
  <si>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</si>
  <si>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</si>
  <si>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</si>
  <si>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</si>
  <si>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</si>
  <si>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</si>
  <si>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</si>
  <si>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</si>
  <si>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</si>
  <si>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</si>
  <si>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</si>
  <si>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</si>
  <si>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</si>
  <si>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</si>
  <si>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</si>
  <si>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</si>
  <si>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</si>
  <si>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</si>
  <si>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</si>
  <si>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</si>
  <si>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</si>
  <si>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</si>
  <si>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</si>
  <si>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</si>
  <si>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</si>
  <si>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</si>
  <si>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</si>
  <si>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</si>
  <si>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</si>
  <si>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</si>
  <si>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</si>
  <si>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</si>
  <si>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</si>
  <si>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</si>
  <si>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</si>
  <si>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</si>
  <si>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</si>
  <si>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</si>
  <si>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</si>
  <si>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</si>
  <si>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</si>
  <si>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</si>
  <si>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</si>
  <si>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</si>
  <si>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</si>
  <si>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</si>
  <si>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</si>
  <si>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</si>
  <si>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</si>
  <si>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</si>
  <si>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</si>
  <si>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</si>
  <si>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</si>
  <si>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</si>
  <si>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</si>
  <si>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</si>
  <si>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</si>
  <si>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</si>
  <si>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</si>
  <si>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</si>
  <si>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</si>
  <si>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</si>
  <si>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</si>
  <si>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</si>
  <si>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</si>
  <si>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</si>
  <si>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</si>
  <si>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</si>
  <si>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</si>
  <si>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</si>
  <si>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</si>
  <si>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</si>
  <si>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</si>
  <si>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</si>
  <si>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</si>
  <si>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</si>
  <si>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</si>
  <si>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</si>
  <si>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</si>
  <si>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</si>
  <si>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</si>
  <si>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</si>
  <si>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</si>
  <si>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</si>
  <si>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</si>
  <si>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</si>
  <si>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</si>
  <si>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</si>
  <si>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</si>
  <si>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</si>
  <si>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</si>
  <si>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</si>
  <si>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</si>
  <si>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</si>
  <si>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</si>
  <si>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</si>
  <si>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</si>
  <si>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</si>
  <si>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</si>
  <si>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</si>
  <si>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</si>
  <si>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</si>
  <si>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</si>
  <si>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</si>
  <si>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</si>
  <si>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</si>
  <si>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</si>
  <si>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</si>
  <si>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</si>
  <si>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</si>
  <si>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</si>
  <si>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</si>
  <si>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</si>
  <si>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</si>
  <si>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</si>
  <si>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</si>
  <si>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</si>
  <si>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</si>
  <si>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</si>
  <si>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</si>
  <si>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</si>
  <si>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</si>
  <si>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</si>
  <si>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</si>
  <si>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</si>
  <si>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</si>
  <si>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</si>
  <si>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</si>
  <si>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</si>
  <si>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</si>
  <si>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</si>
  <si>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</si>
  <si>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</si>
  <si>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</si>
  <si>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</si>
  <si>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</si>
  <si>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</si>
  <si>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</si>
  <si>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</si>
  <si>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</si>
  <si>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</si>
  <si>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</si>
  <si>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</si>
  <si>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</si>
  <si>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</si>
  <si>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</si>
  <si>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</si>
  <si>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</si>
  <si>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</si>
  <si>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</si>
  <si>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</si>
  <si>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</si>
  <si>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</si>
  <si>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</si>
  <si>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</si>
  <si>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</si>
  <si>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</si>
  <si>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</si>
  <si>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</si>
  <si>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</si>
  <si>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</si>
  <si>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</si>
  <si>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</si>
  <si>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</si>
  <si>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</si>
  <si>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</si>
  <si>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</si>
  <si>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</si>
  <si>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</si>
  <si>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</si>
  <si>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</si>
  <si>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</si>
  <si>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</si>
  <si>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</si>
  <si>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</si>
  <si>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</si>
  <si>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</si>
  <si>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</si>
  <si>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</si>
  <si>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</si>
  <si>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</si>
  <si>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</si>
  <si>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</si>
  <si>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</si>
  <si>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</si>
  <si>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</si>
  <si>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</si>
  <si>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</si>
  <si>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</si>
  <si>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</si>
  <si>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</si>
  <si>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</si>
  <si>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</si>
  <si>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</si>
  <si>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</si>
  <si>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</si>
  <si>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</si>
  <si>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</si>
  <si>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</si>
  <si>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</si>
  <si>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</si>
  <si>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</si>
  <si>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</si>
  <si>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</si>
  <si>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</si>
  <si>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</si>
  <si>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</si>
  <si>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</si>
  <si>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</si>
  <si>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</si>
  <si>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</si>
  <si>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</si>
  <si>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</si>
  <si>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</si>
  <si>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</si>
  <si>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</si>
  <si>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</si>
  <si>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</si>
  <si>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</si>
  <si>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</si>
  <si>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</si>
  <si>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</si>
  <si>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</si>
  <si>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</si>
  <si>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</si>
  <si>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</si>
  <si>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</si>
  <si>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</si>
  <si>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</si>
  <si>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</si>
  <si>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</si>
  <si>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</si>
  <si>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</si>
  <si>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</si>
  <si>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</si>
  <si>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</si>
  <si>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</si>
  <si>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</si>
  <si>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</si>
  <si>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</si>
  <si>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</si>
  <si>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</si>
  <si>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</si>
  <si>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</si>
  <si>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</si>
  <si>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</si>
  <si>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</si>
  <si>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</si>
  <si>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</si>
  <si>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</si>
  <si>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</si>
  <si>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</si>
  <si>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</si>
  <si>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</si>
  <si>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</si>
  <si>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</si>
  <si>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</si>
  <si>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</si>
  <si>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</si>
  <si>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</si>
  <si>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</si>
  <si>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</si>
  <si>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</si>
  <si>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</si>
  <si>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</si>
  <si>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</si>
  <si>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</si>
  <si>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</si>
  <si>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</si>
  <si>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</si>
  <si>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</si>
  <si>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</si>
  <si>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</si>
  <si>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</si>
  <si>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</si>
  <si>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</si>
  <si>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</si>
  <si>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</si>
  <si>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</si>
  <si>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</si>
  <si>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</si>
  <si>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</si>
  <si>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</si>
  <si>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</si>
  <si>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</si>
  <si>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</si>
  <si>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</si>
  <si>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</si>
  <si>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</si>
  <si>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</si>
  <si>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</si>
  <si>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</si>
  <si>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</si>
  <si>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</si>
  <si>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</si>
  <si>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</si>
  <si>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</si>
  <si>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</si>
  <si>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</si>
  <si>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</si>
  <si>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</si>
  <si>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</si>
  <si>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</si>
  <si>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</si>
  <si>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</si>
  <si>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</si>
  <si>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</si>
  <si>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</si>
  <si>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</si>
  <si>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</si>
  <si>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</si>
  <si>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</si>
  <si>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</si>
  <si>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</si>
  <si>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</si>
  <si>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</si>
  <si>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</si>
  <si>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</si>
  <si>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</si>
  <si>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</si>
  <si>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</si>
  <si>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</si>
  <si>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</si>
  <si>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</si>
  <si>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</si>
  <si>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</si>
  <si>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</si>
  <si>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</si>
  <si>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</si>
  <si>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</si>
  <si>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</si>
  <si>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</si>
  <si>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</si>
  <si>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</si>
  <si>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</si>
  <si>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</si>
  <si>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</si>
  <si>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</si>
  <si>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</si>
  <si>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</si>
  <si>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</si>
  <si>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</si>
  <si>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</si>
  <si>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</si>
  <si>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</si>
  <si>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</si>
  <si>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</si>
  <si>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</si>
  <si>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</si>
  <si>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</si>
  <si>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</si>
  <si>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</si>
  <si>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</si>
  <si>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</si>
  <si>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</si>
  <si>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</si>
  <si>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</si>
  <si>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</si>
  <si>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</si>
  <si>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</si>
  <si>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</si>
  <si>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</si>
  <si>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</si>
  <si>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</si>
  <si>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</si>
  <si>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</si>
  <si>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</si>
  <si>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</si>
  <si>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</si>
  <si>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</si>
  <si>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</si>
  <si>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</si>
  <si>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</si>
  <si>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</si>
  <si>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</si>
  <si>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</si>
  <si>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</si>
  <si>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</si>
  <si>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</si>
  <si>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</si>
  <si>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</si>
  <si>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</si>
  <si>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</si>
  <si>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</si>
  <si>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</si>
  <si>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</si>
  <si>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</si>
  <si>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</si>
  <si>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</si>
  <si>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</si>
  <si>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</si>
  <si>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</si>
  <si>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</si>
  <si>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</si>
  <si>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</si>
  <si>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</si>
  <si>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</si>
  <si>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</si>
  <si>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</si>
  <si>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</si>
  <si>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</si>
  <si>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</si>
  <si>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</si>
  <si>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</si>
  <si>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</si>
  <si>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</si>
  <si>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</si>
  <si>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</si>
  <si>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</si>
  <si>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</si>
  <si>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</si>
  <si>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</si>
  <si>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</si>
  <si>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</si>
  <si>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</si>
  <si>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</si>
  <si>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</si>
  <si>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</si>
  <si>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</si>
  <si>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</si>
  <si>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</si>
  <si>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</si>
  <si>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</si>
  <si>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</si>
  <si>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</si>
  <si>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</si>
  <si>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</si>
  <si>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</si>
  <si>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</si>
  <si>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</si>
  <si>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</si>
  <si>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</si>
  <si>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</si>
  <si>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</si>
  <si>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</si>
  <si>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</si>
  <si>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</si>
  <si>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</si>
  <si>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</si>
  <si>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</si>
  <si>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</si>
  <si>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</si>
  <si>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</si>
  <si>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</si>
  <si>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</si>
  <si>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</si>
  <si>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</si>
  <si>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</si>
  <si>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</si>
  <si>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</si>
  <si>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</si>
  <si>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</si>
  <si>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</si>
  <si>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</si>
  <si>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</si>
  <si>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</si>
  <si>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</si>
  <si>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</si>
  <si>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</si>
  <si>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</si>
  <si>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</si>
  <si>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</si>
  <si>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</si>
  <si>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</si>
  <si>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</si>
  <si>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</si>
  <si>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</si>
  <si>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</si>
  <si>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</si>
  <si>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</si>
  <si>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</si>
  <si>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</si>
  <si>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</si>
  <si>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</si>
  <si>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</si>
  <si>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</si>
  <si>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</si>
  <si>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</si>
  <si>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</si>
  <si>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</si>
  <si>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</si>
  <si>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</si>
  <si>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</si>
  <si>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</si>
  <si>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</si>
  <si>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</si>
  <si>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</si>
  <si>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</si>
  <si>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</si>
  <si>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</si>
  <si>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</si>
  <si>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</si>
  <si>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</si>
  <si>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</si>
  <si>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</si>
  <si>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</si>
  <si>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</si>
  <si>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</si>
  <si>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</si>
  <si>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</si>
  <si>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</si>
  <si>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</si>
  <si>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</si>
  <si>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</si>
  <si>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</si>
  <si>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</si>
  <si>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</si>
  <si>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</si>
  <si>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</si>
  <si>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</si>
  <si>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</si>
  <si>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</si>
  <si>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</si>
  <si>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</si>
  <si>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</si>
  <si>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</si>
  <si>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</si>
  <si>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</si>
  <si>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</si>
  <si>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</si>
  <si>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</si>
  <si>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</si>
  <si>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</si>
  <si>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</si>
  <si>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</si>
  <si>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</si>
  <si>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</si>
  <si>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</si>
  <si>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</si>
  <si>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</si>
  <si>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</si>
  <si>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</si>
  <si>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</si>
  <si>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</si>
  <si>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</si>
  <si>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</si>
  <si>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</si>
  <si>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</si>
  <si>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</si>
  <si>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</si>
  <si>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</si>
  <si>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</si>
  <si>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</si>
  <si>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</si>
  <si>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</si>
  <si>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</si>
  <si>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</si>
  <si>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</si>
  <si>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</si>
  <si>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</si>
  <si>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</si>
  <si>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</si>
  <si>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</si>
  <si>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</si>
  <si>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</si>
  <si>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</si>
  <si>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</si>
  <si>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</si>
  <si>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</si>
  <si>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</si>
  <si>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</si>
  <si>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</si>
  <si>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</si>
  <si>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</si>
  <si>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</si>
  <si>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</si>
  <si>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</si>
  <si>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</si>
  <si>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</si>
  <si>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</si>
  <si>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</si>
  <si>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</si>
  <si>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</si>
  <si>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</si>
  <si>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</si>
  <si>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</si>
  <si>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</si>
  <si>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</si>
  <si>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</si>
  <si>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</si>
  <si>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</si>
  <si>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</si>
  <si>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</si>
  <si>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</si>
  <si>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</si>
  <si>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</si>
  <si>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</si>
  <si>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</si>
  <si>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</si>
  <si>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</si>
  <si>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</si>
  <si>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</si>
  <si>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</si>
  <si>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</si>
  <si>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</si>
  <si>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</si>
  <si>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</si>
  <si>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</si>
  <si>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</si>
  <si>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</si>
  <si>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</si>
  <si>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</si>
  <si>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</si>
  <si>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</si>
  <si>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</si>
  <si>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</si>
  <si>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</si>
  <si>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</si>
  <si>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</si>
  <si>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</si>
  <si>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</si>
  <si>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</si>
  <si>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</si>
  <si>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</si>
  <si>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</si>
  <si>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</si>
  <si>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</si>
  <si>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</si>
  <si>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</si>
  <si>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</si>
  <si>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</si>
  <si>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</si>
  <si>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</si>
  <si>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</si>
  <si>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</si>
  <si>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</si>
  <si>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</si>
  <si>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</si>
  <si>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</si>
  <si>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</si>
  <si>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</si>
  <si>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</si>
  <si>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</si>
  <si>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</si>
  <si>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</si>
  <si>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</si>
  <si>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</si>
  <si>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</si>
  <si>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</si>
  <si>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</si>
  <si>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</si>
  <si>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</si>
  <si>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</si>
  <si>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</si>
  <si>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</si>
  <si>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</si>
  <si>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</si>
  <si>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</si>
  <si>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</si>
  <si>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</si>
  <si>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</si>
  <si>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</si>
  <si>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</si>
  <si>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</si>
  <si>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</si>
  <si>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</si>
  <si>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</si>
  <si>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</si>
  <si>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</si>
  <si>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</si>
  <si>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</si>
  <si>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</si>
  <si>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</si>
  <si>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</si>
  <si>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</si>
  <si>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</si>
  <si>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</si>
  <si>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</si>
  <si>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</si>
  <si>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</si>
  <si>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</si>
  <si>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</si>
  <si>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</si>
  <si>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</si>
  <si>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</si>
  <si>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</si>
  <si>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</si>
  <si>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</si>
  <si>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</si>
  <si>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</si>
  <si>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</si>
  <si>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</si>
  <si>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</si>
  <si>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</si>
  <si>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</si>
  <si>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</si>
  <si>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</si>
  <si>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</si>
  <si>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</si>
  <si>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</si>
  <si>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</si>
  <si>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</si>
  <si>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</si>
  <si>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</si>
  <si>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</si>
  <si>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</si>
  <si>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</si>
  <si>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</si>
  <si>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</si>
  <si>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</si>
  <si>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</si>
  <si>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</si>
  <si>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</si>
  <si>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</si>
  <si>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</si>
  <si>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</si>
  <si>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</si>
  <si>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</si>
  <si>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</si>
  <si>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</si>
  <si>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</si>
  <si>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</si>
  <si>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</si>
  <si>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</si>
  <si>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</si>
  <si>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</si>
  <si>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</si>
  <si>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</si>
  <si>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</si>
  <si>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</si>
  <si>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</si>
  <si>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</si>
  <si>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</si>
  <si>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</si>
  <si>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</si>
  <si>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</si>
  <si>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</si>
  <si>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</si>
  <si>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</si>
  <si>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</si>
  <si>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</si>
  <si>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</si>
  <si>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</si>
  <si>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</si>
  <si>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</si>
  <si>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</si>
  <si>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</si>
  <si>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</si>
  <si>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</si>
  <si>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</si>
  <si>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</si>
  <si>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</si>
  <si>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</si>
  <si>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</si>
  <si>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</si>
  <si>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</si>
  <si>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</si>
  <si>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</si>
  <si>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</si>
  <si>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</si>
  <si>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</si>
  <si>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</si>
  <si>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</si>
  <si>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</si>
  <si>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</si>
  <si>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</si>
  <si>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</si>
  <si>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</si>
  <si>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</si>
  <si>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</si>
  <si>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</si>
  <si>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</si>
  <si>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</si>
  <si>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</si>
  <si>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</si>
  <si>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</si>
  <si>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</si>
  <si>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</si>
  <si>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</si>
  <si>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</si>
  <si>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</si>
  <si>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</si>
  <si>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</si>
  <si>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</si>
  <si>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</si>
  <si>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</si>
  <si>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</si>
  <si>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</si>
  <si>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</si>
  <si>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</si>
  <si>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</si>
  <si>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</si>
  <si>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</si>
  <si>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</si>
  <si>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</si>
  <si>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</si>
  <si>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</si>
  <si>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</si>
  <si>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</si>
  <si>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</si>
  <si>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</si>
  <si>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</si>
  <si>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</si>
  <si>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</si>
  <si>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</si>
  <si>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</si>
  <si>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</si>
  <si>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</si>
  <si>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</si>
  <si>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</si>
  <si>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</si>
  <si>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</si>
  <si>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</si>
  <si>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</si>
  <si>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</si>
  <si>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</si>
  <si>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</si>
  <si>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</si>
  <si>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</si>
  <si>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</si>
  <si>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</si>
  <si>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</si>
  <si>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</si>
  <si>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</si>
  <si>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</si>
  <si>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</si>
  <si>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</si>
  <si>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</si>
  <si>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</si>
  <si>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</si>
  <si>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</si>
  <si>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</si>
  <si>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</si>
  <si>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</si>
  <si>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</si>
  <si>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</si>
  <si>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</si>
  <si>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</si>
  <si>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</si>
  <si>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</si>
  <si>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</si>
  <si>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</si>
  <si>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</si>
  <si>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</si>
  <si>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</si>
  <si>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</si>
  <si>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</si>
  <si>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</si>
  <si>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</si>
  <si>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</si>
  <si>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</si>
  <si>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</si>
  <si>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</si>
  <si>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</si>
  <si>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</si>
  <si>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</si>
  <si>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</si>
  <si>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</si>
  <si>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</si>
  <si>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</si>
  <si>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</si>
  <si>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</si>
  <si>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</si>
  <si>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</si>
  <si>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</si>
  <si>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</si>
  <si>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</si>
  <si>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</si>
  <si>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</si>
  <si>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</si>
  <si>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</si>
  <si>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</si>
  <si>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</si>
  <si>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</si>
  <si>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</si>
  <si>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</si>
  <si>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</si>
  <si>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</si>
  <si>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</si>
  <si>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</si>
  <si>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</si>
  <si>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</si>
  <si>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</si>
  <si>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</si>
  <si>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</si>
  <si>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</si>
  <si>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</si>
  <si>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</si>
  <si>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</si>
  <si>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</si>
  <si>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</si>
  <si>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</si>
  <si>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</si>
  <si>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</si>
  <si>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</si>
  <si>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</si>
  <si>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</si>
  <si>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</si>
  <si>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</si>
  <si>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</si>
  <si>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</si>
  <si>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</si>
  <si>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</si>
  <si>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</si>
  <si>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</si>
  <si>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</si>
  <si>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</si>
  <si>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</si>
  <si>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</si>
  <si>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</si>
  <si>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</si>
  <si>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</si>
  <si>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</si>
  <si>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</si>
  <si>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</si>
  <si>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</si>
  <si>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</si>
  <si>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</si>
  <si>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</si>
  <si>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</si>
  <si>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</si>
  <si>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</si>
  <si>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</si>
  <si>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</si>
  <si>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</si>
  <si>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</si>
  <si>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</si>
  <si>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</si>
  <si>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</si>
  <si>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</si>
  <si>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</si>
  <si>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</si>
  <si>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</si>
  <si>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</si>
  <si>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</si>
  <si>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</si>
  <si>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</si>
  <si>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</si>
  <si>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</si>
  <si>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</si>
  <si>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</si>
  <si>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</si>
  <si>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</si>
  <si>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</si>
  <si>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</si>
  <si>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</si>
  <si>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</si>
  <si>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</si>
  <si>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</si>
  <si>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</si>
  <si>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</si>
  <si>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</si>
  <si>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</si>
  <si>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</si>
  <si>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</si>
  <si>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</si>
  <si>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</si>
  <si>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</si>
  <si>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</si>
  <si>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</si>
  <si>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</si>
  <si>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</si>
  <si>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</si>
  <si>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</si>
  <si>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</si>
  <si>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</si>
  <si>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</si>
  <si>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</si>
  <si>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</si>
  <si>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</si>
  <si>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</si>
  <si>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</si>
  <si>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</si>
  <si>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</si>
  <si>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</si>
  <si>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</si>
  <si>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</si>
  <si>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</si>
  <si>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</si>
  <si>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</si>
  <si>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</si>
  <si>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</si>
  <si>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</si>
  <si>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</si>
  <si>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</si>
  <si>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</si>
  <si>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</si>
  <si>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</si>
  <si>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</si>
  <si>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</si>
  <si>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</si>
  <si>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</si>
  <si>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</si>
  <si>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</si>
  <si>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</si>
  <si>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</si>
  <si>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</si>
  <si>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</si>
  <si>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</si>
  <si>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</si>
  <si>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</si>
  <si>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</si>
  <si>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</si>
  <si>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</si>
  <si>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</si>
  <si>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</si>
  <si>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</si>
  <si>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</si>
  <si>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</si>
  <si>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</si>
  <si>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</si>
  <si>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</si>
  <si>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</si>
  <si>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</si>
  <si>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</si>
  <si>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</si>
  <si>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</si>
  <si>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</si>
  <si>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</si>
  <si>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</si>
  <si>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</si>
  <si>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</si>
  <si>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</si>
  <si>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</si>
  <si>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</si>
  <si>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</si>
  <si>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</si>
  <si>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</si>
  <si>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</si>
  <si>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</si>
  <si>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</si>
  <si>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</si>
  <si>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</si>
  <si>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</si>
  <si>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</si>
  <si>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</si>
  <si>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</si>
  <si>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</si>
  <si>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</si>
  <si>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</si>
  <si>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</si>
  <si>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</si>
  <si>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</si>
  <si>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</si>
  <si>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</si>
  <si>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</si>
  <si>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</si>
  <si>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</si>
  <si>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</si>
  <si>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</si>
  <si>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</si>
  <si>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</si>
  <si>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</si>
  <si>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</si>
  <si>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</si>
  <si>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</si>
  <si>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</si>
  <si>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</si>
  <si>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</si>
  <si>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</si>
  <si>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</si>
  <si>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</si>
  <si>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</si>
  <si>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</si>
  <si>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</si>
  <si>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</si>
  <si>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</si>
  <si>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</si>
  <si>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</si>
  <si>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</si>
  <si>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</si>
  <si>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</si>
  <si>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</si>
  <si>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</si>
  <si>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</si>
  <si>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</si>
  <si>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</si>
  <si>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</si>
  <si>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</si>
  <si>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</si>
  <si>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</si>
  <si>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</si>
  <si>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</si>
  <si>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</si>
  <si>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</si>
  <si>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</si>
  <si>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</si>
  <si>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</si>
  <si>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</si>
  <si>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</si>
  <si>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</si>
  <si>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</si>
  <si>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</si>
  <si>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</si>
  <si>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</si>
  <si>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</si>
  <si>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</si>
  <si>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</si>
  <si>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</si>
  <si>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</si>
  <si>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</si>
  <si>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</si>
  <si>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</si>
  <si>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</si>
  <si>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</si>
  <si>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</si>
  <si>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</si>
  <si>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</si>
  <si>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</si>
  <si>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</si>
  <si>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</si>
  <si>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</si>
  <si>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</si>
  <si>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</si>
  <si>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</si>
  <si>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</si>
  <si>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</si>
  <si>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</si>
  <si>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</si>
  <si>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</si>
  <si>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</si>
  <si>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</si>
  <si>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</si>
  <si>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</si>
  <si>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</si>
  <si>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</si>
  <si>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</si>
  <si>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</si>
  <si>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</si>
  <si>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</si>
  <si>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</si>
  <si>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</si>
  <si>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</si>
  <si>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</si>
  <si>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</si>
  <si>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</si>
  <si>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</si>
  <si>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</si>
  <si>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</si>
  <si>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</si>
  <si>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</si>
  <si>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</si>
  <si>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</si>
  <si>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</si>
  <si>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</si>
  <si>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</si>
  <si>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</si>
  <si>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</si>
  <si>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</si>
  <si>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</si>
  <si>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</si>
  <si>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</si>
  <si>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</si>
  <si>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</si>
  <si>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</si>
  <si>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</si>
  <si>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</si>
  <si>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</si>
  <si>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</si>
  <si>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</si>
  <si>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</si>
  <si>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</si>
  <si>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</si>
  <si>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</si>
  <si>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</si>
  <si>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</si>
  <si>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</si>
  <si>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</si>
  <si>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</si>
  <si>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</si>
  <si>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</si>
  <si>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</si>
  <si>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</si>
  <si>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</si>
  <si>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</si>
  <si>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</si>
  <si>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</si>
  <si>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</si>
  <si>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</si>
  <si>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</si>
  <si>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</si>
  <si>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</si>
  <si>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</si>
  <si>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</si>
  <si>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</si>
  <si>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</si>
  <si>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</si>
  <si>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</si>
  <si>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</si>
  <si>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</si>
  <si>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</si>
  <si>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</si>
  <si>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</si>
  <si>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</si>
  <si>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</si>
  <si>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</si>
  <si>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</si>
  <si>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</si>
  <si>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</si>
  <si>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</si>
  <si>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</si>
  <si>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</si>
  <si>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</si>
  <si>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</si>
  <si>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</si>
  <si>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</si>
  <si>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</si>
  <si>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</si>
  <si>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</si>
  <si>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</si>
  <si>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</si>
  <si>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</si>
  <si>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</si>
  <si>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</si>
  <si>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</si>
  <si>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</si>
  <si>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</si>
  <si>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</si>
  <si>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</si>
  <si>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</si>
  <si>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</si>
  <si>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</si>
  <si>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</si>
  <si>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</si>
  <si>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</si>
  <si>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</si>
  <si>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</si>
  <si>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</si>
  <si>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</si>
  <si>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</si>
  <si>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</si>
  <si>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</si>
  <si>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</si>
  <si>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</si>
  <si>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</si>
  <si>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</si>
  <si>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</si>
  <si>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</si>
  <si>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</si>
  <si>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</si>
  <si>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</si>
  <si>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</si>
  <si>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</si>
  <si>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</si>
  <si>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</si>
  <si>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</si>
  <si>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</si>
  <si>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</si>
  <si>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</si>
  <si>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</si>
  <si>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</si>
  <si>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</si>
  <si>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</si>
  <si>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</si>
  <si>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</si>
  <si>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</si>
  <si>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</si>
  <si>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</si>
  <si>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</si>
  <si>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</si>
  <si>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</si>
  <si>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</si>
  <si>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</si>
  <si>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</si>
  <si>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</si>
  <si>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</si>
  <si>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</si>
  <si>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</si>
  <si>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</si>
  <si>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</si>
  <si>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</si>
  <si>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</si>
  <si>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</si>
  <si>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</si>
  <si>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</si>
  <si>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</si>
  <si>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</si>
  <si>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</si>
  <si>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</si>
  <si>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</si>
  <si>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</si>
  <si>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</si>
  <si>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</si>
  <si>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</si>
  <si>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</si>
  <si>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</si>
  <si>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</si>
  <si>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</si>
  <si>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</si>
  <si>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</si>
  <si>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</si>
  <si>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</si>
  <si>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</si>
  <si>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</si>
  <si>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</si>
  <si>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</si>
  <si>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</si>
  <si>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</si>
  <si>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</si>
  <si>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</si>
  <si>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</si>
  <si>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</si>
  <si>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</si>
  <si>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</si>
  <si>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</si>
  <si>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</si>
  <si>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</si>
  <si>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</si>
  <si>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</si>
  <si>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</si>
  <si>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</si>
  <si>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</si>
  <si>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</si>
  <si>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</si>
  <si>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</si>
  <si>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</si>
  <si>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</si>
  <si>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</si>
  <si>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</si>
  <si>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</si>
  <si>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</si>
  <si>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</si>
  <si>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</si>
  <si>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</si>
  <si>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</si>
  <si>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</si>
  <si>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</si>
  <si>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</si>
  <si>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</si>
  <si>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</si>
  <si>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</si>
  <si>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</si>
  <si>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</si>
  <si>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</si>
  <si>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</si>
  <si>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</si>
  <si>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</si>
  <si>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</si>
  <si>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</si>
  <si>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</si>
  <si>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</si>
  <si>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</si>
  <si>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</si>
  <si>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</si>
  <si>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</si>
  <si>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</si>
  <si>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</si>
  <si>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</si>
  <si>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</si>
  <si>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</si>
  <si>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</si>
  <si>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</si>
  <si>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</si>
  <si>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</si>
  <si>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</si>
  <si>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</si>
  <si>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</si>
  <si>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</si>
  <si>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</si>
  <si>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</si>
  <si>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</si>
  <si>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</si>
  <si>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</si>
  <si>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</si>
  <si>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</si>
  <si>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</si>
  <si>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</si>
  <si>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</si>
  <si>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</si>
  <si>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</si>
  <si>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</si>
  <si>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</si>
  <si>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</si>
  <si>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</si>
  <si>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</si>
  <si>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</si>
  <si>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</si>
  <si>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</si>
  <si>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</si>
  <si>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</si>
  <si>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</si>
  <si>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</si>
  <si>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</si>
  <si>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</si>
  <si>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</si>
  <si>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</si>
  <si>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</si>
  <si>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</si>
  <si>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</si>
  <si>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</si>
  <si>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</si>
  <si>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</si>
  <si>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</si>
  <si>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</si>
  <si>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</si>
  <si>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</si>
  <si>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</si>
  <si>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</si>
  <si>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</si>
  <si>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</si>
  <si>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</si>
  <si>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</si>
  <si>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</si>
  <si>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</si>
  <si>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</si>
  <si>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</si>
  <si>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</si>
  <si>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</si>
  <si>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</si>
  <si>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</si>
  <si>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</si>
  <si>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</si>
  <si>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</si>
  <si>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</si>
  <si>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</si>
  <si>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</si>
  <si>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</si>
  <si>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</si>
  <si>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</si>
  <si>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</si>
  <si>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</si>
  <si>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</si>
  <si>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</si>
  <si>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</si>
  <si>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</si>
  <si>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</si>
  <si>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</si>
  <si>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</si>
  <si>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</si>
  <si>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</si>
  <si>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</si>
  <si>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</si>
  <si>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</si>
  <si>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</si>
  <si>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</si>
  <si>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</si>
  <si>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</si>
  <si>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</si>
  <si>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</si>
  <si>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</si>
  <si>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</si>
  <si>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</si>
  <si>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</si>
  <si>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</si>
  <si>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</si>
  <si>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</si>
  <si>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</si>
  <si>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</si>
  <si>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</si>
  <si>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</si>
  <si>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</si>
  <si>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</si>
  <si>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</si>
  <si>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</si>
  <si>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</si>
  <si>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</si>
  <si>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</si>
  <si>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</si>
  <si>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</si>
  <si>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</si>
  <si>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</si>
  <si>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</si>
  <si>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</si>
  <si>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</si>
  <si>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</si>
  <si>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</si>
  <si>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</si>
  <si>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</si>
  <si>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</si>
  <si>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</si>
  <si>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</si>
  <si>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</si>
  <si>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</si>
  <si>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</si>
  <si>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</si>
  <si>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</si>
  <si>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</si>
  <si>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</si>
  <si>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</si>
  <si>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</si>
  <si>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</si>
  <si>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</si>
  <si>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</si>
  <si>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</si>
  <si>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</si>
  <si>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</si>
  <si>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</si>
  <si>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</si>
  <si>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</si>
  <si>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</si>
  <si>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</si>
  <si>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</si>
  <si>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</si>
  <si>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</si>
  <si>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</si>
  <si>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</si>
  <si>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</si>
  <si>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</si>
  <si>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</si>
  <si>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</si>
  <si>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</si>
  <si>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</si>
  <si>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</si>
  <si>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</si>
  <si>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</si>
  <si>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</si>
  <si>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</si>
  <si>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</si>
  <si>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</si>
  <si>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</si>
  <si>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</si>
  <si>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</si>
  <si>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</si>
  <si>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</si>
  <si>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</si>
  <si>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</si>
  <si>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</si>
  <si>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</si>
  <si>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</si>
  <si>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</si>
  <si>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</si>
  <si>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</si>
  <si>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</si>
  <si>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</si>
  <si>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</si>
  <si>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</si>
  <si>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</si>
  <si>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</si>
  <si>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</si>
  <si>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</si>
  <si>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</si>
  <si>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</si>
  <si>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</si>
  <si>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</si>
  <si>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</si>
  <si>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</si>
  <si>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</si>
  <si>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</si>
  <si>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</si>
  <si>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</si>
  <si>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</si>
  <si>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</si>
  <si>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</si>
  <si>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</si>
  <si>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</si>
  <si>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</si>
  <si>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</si>
  <si>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</si>
  <si>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</si>
  <si>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</si>
  <si>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</si>
  <si>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</si>
  <si>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</si>
  <si>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</si>
  <si>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</si>
  <si>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</si>
  <si>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</si>
  <si>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</si>
  <si>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</si>
  <si>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</si>
  <si>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</si>
  <si>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</si>
  <si>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</si>
  <si>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</si>
  <si>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</si>
  <si>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</si>
  <si>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</si>
  <si>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</si>
  <si>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</si>
  <si>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</si>
  <si>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</si>
  <si>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</si>
  <si>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</si>
  <si>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</si>
  <si>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</si>
  <si>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</si>
  <si>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</si>
  <si>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</si>
  <si>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</si>
  <si>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</si>
  <si>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</si>
  <si>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</si>
  <si>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</si>
  <si>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</si>
  <si>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</si>
  <si>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</si>
  <si>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</si>
  <si>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</si>
  <si>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</si>
  <si>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</si>
  <si>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</si>
  <si>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</si>
  <si>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</si>
  <si>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</si>
  <si>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</si>
  <si>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</si>
  <si>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</si>
  <si>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</si>
  <si>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</si>
  <si>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</si>
  <si>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</si>
  <si>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</si>
  <si>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</si>
  <si>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</si>
  <si>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</si>
  <si>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</si>
  <si>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</si>
  <si>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</si>
  <si>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</si>
  <si>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</si>
  <si>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</si>
  <si>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</si>
  <si>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</si>
  <si>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</si>
  <si>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</si>
  <si>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</si>
  <si>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</si>
  <si>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</si>
  <si>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</si>
  <si>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</si>
  <si>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</si>
  <si>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</si>
  <si>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</si>
  <si>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</si>
  <si>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</si>
  <si>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</si>
  <si>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</si>
  <si>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</si>
  <si>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</si>
  <si>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</si>
  <si>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</si>
  <si>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</si>
  <si>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</si>
  <si>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</si>
  <si>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</si>
  <si>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</si>
  <si>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</si>
  <si>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</si>
  <si>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</si>
  <si>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</si>
  <si>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</si>
  <si>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</si>
  <si>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</si>
  <si>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</si>
  <si>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</si>
  <si>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</si>
  <si>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</si>
  <si>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</si>
  <si>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</si>
  <si>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</si>
  <si>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</si>
  <si>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</si>
  <si>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</si>
  <si>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</si>
  <si>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</si>
  <si>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</si>
  <si>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</si>
  <si>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</si>
  <si>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</si>
  <si>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</si>
  <si>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</si>
  <si>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</si>
  <si>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</si>
  <si>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</si>
  <si>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</si>
  <si>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</si>
  <si>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</si>
  <si>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</si>
  <si>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</si>
  <si>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</si>
  <si>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</si>
  <si>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</si>
  <si>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</si>
  <si>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</si>
  <si>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</si>
  <si>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</si>
  <si>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</si>
  <si>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</si>
  <si>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</si>
  <si>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</si>
  <si>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</si>
  <si>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</si>
  <si>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</si>
  <si>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</si>
  <si>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</si>
  <si>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</si>
  <si>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</si>
  <si>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</si>
  <si>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</si>
  <si>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</si>
  <si>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</si>
  <si>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</si>
  <si>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</si>
  <si>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</si>
  <si>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</si>
  <si>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</si>
  <si>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</si>
  <si>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</si>
  <si>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</si>
  <si>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</si>
  <si>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</si>
  <si>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</si>
  <si>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</si>
  <si>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</si>
  <si>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</si>
  <si>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</si>
  <si>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</si>
  <si>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</si>
  <si>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</si>
  <si>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</si>
  <si>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</si>
  <si>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</si>
  <si>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</si>
  <si>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</si>
  <si>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</si>
  <si>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</si>
  <si>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</si>
  <si>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</si>
  <si>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</si>
  <si>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</si>
  <si>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</si>
  <si>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</si>
  <si>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</si>
  <si>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</si>
  <si>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</si>
  <si>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</si>
  <si>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</si>
  <si>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</si>
  <si>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</si>
  <si>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</si>
  <si>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</si>
  <si>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</si>
  <si>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</si>
  <si>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</si>
  <si>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</si>
  <si>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</si>
  <si>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</si>
  <si>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</si>
  <si>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</si>
  <si>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</si>
  <si>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</si>
  <si>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</si>
  <si>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</si>
  <si>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</si>
  <si>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</si>
  <si>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</si>
  <si>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</si>
  <si>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</si>
  <si>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</si>
  <si>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</si>
  <si>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</si>
  <si>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</si>
  <si>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</si>
  <si>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</si>
  <si>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</si>
  <si>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</si>
  <si>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</si>
  <si>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</si>
  <si>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</si>
  <si>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</si>
  <si>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</si>
  <si>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</si>
  <si>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</si>
  <si>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</si>
  <si>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</si>
  <si>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</si>
  <si>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</si>
  <si>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</si>
  <si>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</si>
  <si>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</si>
  <si>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</si>
  <si>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</si>
  <si>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</si>
  <si>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</si>
  <si>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</si>
  <si>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</si>
  <si>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</si>
  <si>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</si>
  <si>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</si>
  <si>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</si>
  <si>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</si>
  <si>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</si>
  <si>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</si>
  <si>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</si>
  <si>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</si>
  <si>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</si>
  <si>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</si>
  <si>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</si>
  <si>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</si>
  <si>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</si>
  <si>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</si>
  <si>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</si>
  <si>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</si>
  <si>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</si>
  <si>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</si>
  <si>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</si>
  <si>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</si>
  <si>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</si>
  <si>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</si>
  <si>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</si>
  <si>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</si>
  <si>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</si>
  <si>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</si>
  <si>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</si>
  <si>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</si>
  <si>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</si>
  <si>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</si>
  <si>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</si>
  <si>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</si>
  <si>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</si>
  <si>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</si>
  <si>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</si>
  <si>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</si>
  <si>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</si>
  <si>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</si>
  <si>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</si>
  <si>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</si>
  <si>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</si>
  <si>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</si>
  <si>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</si>
  <si>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</si>
  <si>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</si>
  <si>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</si>
  <si>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</si>
  <si>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</si>
  <si>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</si>
  <si>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</si>
  <si>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</si>
  <si>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</si>
  <si>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</si>
  <si>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</si>
  <si>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</si>
  <si>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</si>
  <si>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</si>
  <si>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</si>
  <si>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</si>
  <si>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</si>
  <si>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</si>
  <si>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</si>
  <si>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</si>
  <si>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</si>
  <si>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</si>
  <si>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</si>
  <si>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</si>
  <si>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</si>
  <si>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</si>
  <si>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</si>
  <si>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</si>
  <si>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</si>
  <si>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</si>
  <si>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</si>
  <si>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</si>
  <si>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</si>
  <si>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</si>
  <si>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</si>
  <si>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</si>
  <si>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</si>
  <si>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</si>
  <si>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</si>
  <si>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</si>
  <si>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</si>
  <si>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</si>
  <si>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</si>
  <si>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</si>
  <si>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</si>
  <si>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</si>
  <si>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</si>
  <si>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</si>
  <si>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</si>
  <si>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</si>
  <si>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</si>
  <si>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</si>
  <si>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</si>
  <si>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</si>
  <si>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</si>
  <si>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</si>
  <si>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</si>
  <si>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</si>
  <si>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</si>
  <si>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</si>
  <si>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</si>
  <si>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</si>
  <si>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</si>
  <si>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</si>
  <si>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</si>
  <si>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</si>
  <si>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</si>
  <si>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</si>
  <si>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</si>
  <si>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</si>
  <si>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</si>
  <si>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</si>
  <si>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</si>
  <si>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</si>
  <si>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</si>
  <si>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</si>
  <si>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</si>
  <si>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</si>
  <si>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</si>
  <si>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</si>
  <si>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</si>
  <si>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</si>
  <si>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</si>
  <si>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</si>
  <si>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</si>
  <si>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</si>
  <si>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</si>
  <si>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</si>
  <si>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</si>
  <si>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</si>
  <si>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</si>
  <si>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</si>
  <si>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</si>
  <si>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</si>
  <si>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</si>
  <si>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</si>
  <si>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</si>
  <si>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</si>
  <si>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</si>
  <si>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</si>
  <si>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</si>
  <si>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</si>
  <si>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</si>
  <si>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</si>
  <si>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</si>
  <si>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</si>
  <si>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</si>
  <si>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</si>
  <si>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</si>
  <si>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</si>
  <si>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</si>
  <si>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</si>
  <si>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</si>
  <si>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</si>
  <si>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</si>
  <si>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</si>
  <si>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</si>
  <si>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</si>
  <si>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</si>
  <si>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</si>
  <si>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</si>
  <si>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</si>
  <si>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</si>
  <si>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</si>
  <si>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</si>
  <si>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</si>
  <si>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</si>
  <si>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</si>
  <si>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</si>
  <si>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</si>
  <si>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</si>
  <si>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</si>
  <si>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</si>
  <si>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</si>
  <si>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</si>
  <si>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</si>
  <si>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</si>
  <si>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</si>
  <si>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</si>
  <si>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</si>
  <si>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</si>
  <si>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</si>
  <si>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</si>
  <si>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</si>
  <si>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</si>
  <si>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</si>
  <si>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</si>
  <si>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</si>
  <si>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</si>
  <si>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</si>
  <si>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</si>
  <si>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</si>
  <si>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</si>
  <si>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</si>
  <si>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</si>
  <si>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</si>
  <si>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</si>
  <si>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</si>
  <si>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</si>
  <si>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</si>
  <si>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</si>
  <si>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</si>
  <si>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</si>
  <si>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</si>
  <si>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</si>
  <si>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</si>
  <si>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</si>
  <si>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</si>
  <si>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</si>
  <si>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</si>
  <si>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</si>
  <si>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</si>
  <si>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</si>
  <si>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</si>
  <si>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</si>
  <si>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</si>
  <si>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</si>
  <si>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</si>
  <si>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</si>
  <si>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</si>
  <si>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</si>
  <si>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</si>
  <si>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</si>
  <si>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</si>
  <si>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</si>
  <si>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</si>
  <si>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</si>
  <si>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</si>
  <si>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</si>
  <si>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</si>
  <si>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</si>
  <si>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</si>
  <si>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</si>
  <si>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</si>
  <si>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</si>
  <si>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</si>
  <si>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</si>
  <si>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</si>
  <si>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</si>
  <si>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</si>
  <si>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</si>
  <si>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</si>
  <si>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</si>
  <si>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</si>
  <si>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</si>
  <si>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</si>
  <si>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</si>
  <si>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</si>
  <si>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</si>
  <si>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</si>
  <si>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</si>
  <si>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</si>
  <si>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</si>
  <si>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</si>
  <si>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</si>
  <si>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</si>
  <si>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</si>
  <si>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</si>
  <si>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</si>
  <si>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</si>
  <si>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</si>
  <si>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</si>
  <si>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</si>
  <si>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</si>
  <si>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</si>
  <si>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</si>
  <si>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</si>
  <si>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</si>
  <si>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</si>
  <si>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</si>
  <si>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</si>
  <si>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</si>
  <si>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</si>
  <si>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</si>
  <si>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</si>
  <si>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</si>
  <si>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</si>
  <si>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</si>
  <si>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</si>
  <si>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</si>
  <si>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</si>
  <si>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</si>
  <si>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</si>
  <si>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</si>
  <si>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</si>
  <si>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</si>
  <si>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</si>
  <si>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</si>
  <si>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</si>
  <si>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</si>
  <si>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</si>
  <si>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</si>
  <si>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</si>
  <si>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</si>
  <si>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</si>
  <si>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</si>
  <si>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</si>
  <si>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</si>
  <si>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</si>
  <si>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</si>
  <si>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</si>
  <si>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</si>
  <si>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</si>
  <si>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</si>
  <si>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</si>
  <si>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</si>
  <si>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</si>
  <si>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</si>
  <si>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</si>
  <si>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</si>
  <si>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</si>
  <si>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</si>
  <si>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</si>
  <si>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</si>
  <si>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</si>
  <si>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</si>
  <si>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</si>
  <si>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</si>
  <si>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</si>
  <si>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</si>
  <si>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</si>
  <si>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</si>
  <si>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</si>
  <si>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</si>
  <si>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</si>
  <si>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</si>
  <si>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</si>
  <si>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</si>
  <si>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</si>
  <si>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</si>
  <si>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</si>
  <si>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</si>
  <si>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</si>
  <si>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</si>
  <si>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</si>
  <si>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</si>
  <si>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</si>
  <si>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</si>
  <si>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</si>
  <si>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</si>
  <si>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</si>
  <si>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</si>
  <si>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</si>
  <si>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</si>
  <si>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</si>
  <si>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</si>
  <si>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</si>
  <si>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</si>
  <si>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</si>
  <si>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</si>
  <si>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</si>
  <si>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</si>
  <si>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</si>
  <si>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</si>
  <si>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</si>
  <si>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</si>
  <si>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</si>
  <si>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</si>
  <si>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</si>
  <si>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</si>
  <si>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</si>
  <si>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</si>
  <si>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</si>
  <si>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</si>
  <si>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</si>
  <si>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</si>
  <si>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</si>
  <si>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</si>
  <si>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</si>
  <si>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</si>
  <si>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</si>
  <si>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</si>
  <si>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</si>
  <si>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</si>
  <si>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</si>
  <si>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</si>
  <si>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</si>
  <si>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</si>
  <si>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</si>
  <si>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</si>
  <si>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</si>
  <si>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</si>
  <si>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</si>
  <si>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</si>
  <si>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</si>
  <si>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</si>
  <si>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</si>
  <si>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</si>
  <si>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</si>
  <si>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</si>
  <si>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</si>
  <si>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</si>
  <si>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</si>
  <si>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</si>
  <si>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</si>
  <si>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</si>
  <si>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</si>
  <si>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</si>
  <si>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</si>
  <si>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</si>
  <si>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</si>
  <si>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</si>
  <si>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</si>
  <si>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</si>
  <si>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</si>
  <si>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</si>
  <si>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</si>
  <si>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</si>
  <si>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</si>
  <si>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</si>
  <si>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</si>
  <si>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</si>
  <si>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</si>
  <si>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</si>
  <si>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</si>
  <si>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</si>
  <si>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</si>
  <si>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</si>
  <si>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</si>
  <si>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</si>
  <si>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</si>
  <si>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</si>
  <si>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</si>
  <si>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</si>
  <si>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</si>
  <si>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</si>
  <si>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</si>
  <si>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</si>
  <si>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</si>
  <si>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</si>
  <si>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</si>
  <si>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</si>
  <si>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</si>
  <si>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</si>
  <si>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</si>
  <si>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</si>
  <si>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</si>
  <si>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</si>
  <si>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</si>
  <si>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</si>
  <si>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</si>
  <si>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</si>
  <si>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</si>
  <si>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</si>
  <si>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</si>
  <si>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</si>
  <si>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</si>
  <si>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</si>
  <si>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</si>
  <si>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</si>
  <si>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</si>
  <si>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</si>
  <si>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</si>
  <si>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</si>
  <si>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</si>
  <si>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</si>
  <si>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</si>
  <si>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</si>
  <si>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</si>
  <si>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</si>
  <si>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</si>
  <si>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</si>
  <si>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</si>
  <si>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</si>
  <si>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</si>
  <si>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</si>
  <si>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</si>
  <si>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</si>
  <si>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</si>
  <si>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</si>
  <si>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</si>
  <si>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</si>
  <si>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</si>
  <si>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</si>
  <si>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</si>
  <si>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</si>
  <si>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</si>
  <si>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</si>
  <si>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</si>
  <si>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</si>
  <si>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</si>
  <si>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</si>
  <si>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</si>
  <si>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</si>
  <si>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</si>
  <si>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</si>
  <si>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</si>
  <si>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</si>
  <si>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</si>
  <si>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</si>
  <si>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</si>
  <si>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</si>
  <si>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</si>
  <si>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</si>
  <si>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</si>
  <si>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</si>
  <si>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</si>
  <si>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</si>
  <si>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</si>
  <si>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</si>
  <si>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</si>
  <si>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</si>
  <si>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</si>
  <si>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</si>
  <si>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</si>
  <si>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</si>
  <si>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</si>
  <si>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</si>
  <si>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</si>
  <si>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</si>
  <si>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</si>
  <si>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</si>
  <si>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</si>
  <si>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</si>
  <si>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</si>
  <si>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</si>
  <si>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</si>
  <si>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</si>
  <si>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</si>
  <si>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</si>
  <si>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</si>
  <si>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</si>
  <si>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</si>
  <si>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</si>
  <si>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</si>
  <si>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</si>
  <si>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</si>
  <si>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</si>
  <si>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</si>
  <si>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</si>
  <si>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</si>
  <si>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</si>
  <si>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</si>
  <si>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</si>
  <si>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</si>
  <si>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</si>
  <si>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</si>
  <si>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</si>
  <si>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</si>
  <si>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</si>
  <si>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</si>
  <si>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</si>
  <si>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</si>
  <si>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</si>
  <si>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</si>
  <si>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</si>
  <si>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</si>
  <si>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</si>
  <si>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</si>
  <si>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</si>
  <si>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</si>
  <si>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</si>
  <si>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</si>
  <si>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</si>
  <si>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</si>
  <si>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</si>
  <si>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</si>
  <si>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</si>
  <si>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</si>
  <si>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</si>
  <si>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</si>
  <si>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</si>
  <si>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</si>
  <si>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</si>
  <si>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</si>
  <si>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</si>
  <si>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</si>
  <si>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</si>
  <si>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</si>
  <si>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</si>
  <si>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</si>
  <si>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</si>
  <si>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</si>
  <si>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</si>
  <si>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</si>
  <si>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</si>
  <si>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</si>
  <si>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</si>
  <si>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</si>
  <si>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</si>
  <si>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</si>
  <si>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</si>
  <si>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</si>
  <si>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</si>
  <si>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</si>
  <si>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</si>
  <si>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</si>
  <si>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</si>
  <si>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</si>
  <si>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</si>
  <si>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</si>
  <si>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</si>
  <si>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</si>
  <si>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</si>
  <si>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</si>
  <si>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</si>
  <si>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</si>
  <si>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</si>
  <si>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</si>
  <si>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</si>
  <si>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</si>
  <si>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</si>
  <si>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</si>
  <si>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</si>
  <si>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</si>
  <si>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</si>
  <si>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</si>
  <si>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</si>
  <si>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</si>
  <si>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</si>
  <si>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</si>
  <si>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</si>
  <si>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</si>
  <si>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</si>
  <si>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</si>
  <si>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</si>
  <si>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</si>
  <si>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</si>
  <si>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</si>
  <si>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</si>
  <si>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</si>
  <si>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</si>
  <si>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</si>
  <si>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</si>
  <si>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</si>
  <si>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</si>
  <si>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</si>
  <si>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</si>
  <si>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</si>
  <si>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</si>
  <si>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</si>
  <si>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</si>
  <si>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</si>
  <si>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</si>
  <si>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</si>
  <si>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</si>
  <si>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</si>
  <si>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</si>
  <si>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</si>
  <si>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</si>
  <si>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</si>
  <si>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</si>
  <si>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</si>
  <si>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</si>
  <si>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</si>
  <si>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</si>
  <si>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</si>
  <si>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</si>
  <si>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</si>
  <si>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</si>
  <si>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</si>
  <si>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</si>
  <si>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</si>
  <si>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</si>
  <si>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</si>
  <si>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</si>
  <si>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</si>
  <si>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</si>
  <si>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</si>
  <si>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</si>
  <si>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</si>
  <si>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</si>
  <si>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</si>
  <si>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</si>
  <si>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</si>
  <si>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</si>
  <si>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</si>
  <si>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</si>
  <si>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</si>
  <si>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</si>
  <si>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</si>
  <si>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</si>
  <si>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</si>
  <si>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</si>
  <si>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</si>
  <si>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</si>
  <si>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</si>
  <si>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</si>
  <si>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</si>
  <si>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</si>
  <si>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</si>
  <si>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</si>
  <si>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</si>
  <si>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</si>
  <si>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</si>
  <si>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</si>
  <si>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</si>
  <si>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</si>
  <si>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</si>
  <si>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</si>
  <si>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</si>
  <si>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</si>
  <si>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</si>
  <si>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</si>
  <si>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</si>
  <si>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</si>
  <si>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</si>
  <si>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</si>
  <si>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</si>
  <si>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</si>
  <si>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</si>
  <si>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</si>
  <si>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</si>
  <si>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</si>
  <si>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</si>
  <si>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</si>
  <si>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</si>
  <si>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</si>
  <si>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</si>
  <si>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</si>
  <si>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</si>
  <si>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</si>
  <si>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</si>
  <si>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</si>
  <si>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</si>
  <si>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</si>
  <si>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</si>
  <si>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</si>
  <si>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</si>
  <si>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</si>
  <si>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</si>
  <si>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</si>
  <si>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</si>
  <si>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</si>
  <si>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</si>
  <si>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</si>
  <si>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</si>
  <si>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</si>
  <si>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</si>
  <si>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</si>
  <si>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</si>
  <si>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</si>
  <si>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</si>
  <si>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</si>
  <si>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</si>
  <si>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</si>
  <si>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</si>
  <si>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</si>
  <si>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</si>
  <si>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</si>
  <si>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</si>
  <si>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</si>
  <si>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</si>
  <si>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</si>
  <si>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</si>
  <si>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</si>
  <si>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</si>
  <si>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</si>
  <si>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</si>
  <si>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</si>
  <si>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</si>
  <si>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</si>
  <si>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</si>
  <si>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</si>
  <si>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</si>
  <si>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</si>
  <si>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</si>
  <si>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</si>
  <si>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</si>
  <si>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</si>
  <si>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</si>
  <si>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</si>
  <si>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</si>
  <si>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</si>
  <si>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</si>
  <si>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</si>
  <si>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</si>
  <si>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</si>
  <si>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</si>
  <si>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</si>
  <si>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</si>
  <si>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</si>
  <si>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</si>
  <si>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</si>
  <si>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</si>
  <si>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</si>
  <si>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</si>
  <si>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</si>
  <si>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</si>
  <si>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</si>
  <si>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</si>
  <si>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</si>
  <si>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</si>
  <si>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</si>
  <si>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</si>
  <si>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</si>
  <si>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</si>
  <si>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</si>
  <si>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</si>
  <si>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</si>
  <si>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</si>
  <si>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</si>
  <si>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</si>
  <si>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</si>
  <si>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</si>
  <si>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</si>
  <si>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</si>
  <si>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</si>
  <si>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</si>
  <si>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</si>
  <si>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</si>
  <si>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</si>
  <si>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</si>
  <si>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</si>
  <si>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</si>
  <si>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</si>
  <si>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</si>
  <si>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</si>
  <si>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</si>
  <si>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</si>
  <si>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</si>
  <si>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</si>
  <si>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</si>
  <si>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</si>
  <si>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</si>
  <si>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</si>
  <si>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</si>
  <si>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</si>
  <si>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</si>
  <si>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</si>
  <si>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</si>
  <si>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</si>
  <si>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</si>
  <si>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</si>
  <si>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</si>
  <si>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</si>
  <si>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</si>
  <si>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</si>
  <si>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</si>
  <si>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</si>
  <si>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</si>
  <si>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</si>
  <si>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</si>
  <si>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</si>
  <si>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</si>
  <si>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</si>
  <si>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</si>
  <si>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</si>
  <si>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</si>
  <si>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</si>
  <si>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</si>
  <si>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</si>
  <si>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</si>
  <si>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</si>
  <si>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</si>
  <si>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</si>
  <si>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</si>
  <si>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</si>
  <si>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</si>
  <si>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</si>
  <si>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</si>
  <si>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</si>
  <si>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</si>
  <si>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</si>
  <si>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</si>
  <si>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</si>
  <si>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</si>
  <si>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</si>
  <si>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</si>
  <si>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</si>
  <si>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</si>
  <si>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</si>
  <si>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</si>
  <si>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</si>
  <si>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</si>
  <si>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</si>
  <si>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</si>
  <si>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</si>
  <si>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</si>
  <si>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</si>
  <si>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</si>
  <si>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</si>
  <si>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</si>
  <si>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</si>
  <si>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</si>
  <si>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</si>
  <si>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</si>
  <si>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</si>
  <si>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</si>
  <si>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</si>
  <si>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</si>
  <si>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</si>
  <si>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</si>
  <si>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</si>
  <si>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</si>
  <si>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</si>
  <si>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</si>
  <si>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</si>
  <si>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</si>
  <si>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</si>
  <si>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</si>
  <si>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</si>
  <si>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</si>
  <si>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</si>
  <si>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</si>
  <si>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</si>
  <si>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</si>
  <si>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</si>
  <si>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</si>
  <si>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</si>
  <si>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</si>
  <si>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</si>
  <si>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</si>
  <si>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</si>
  <si>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</si>
  <si>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</si>
  <si>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</si>
  <si>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</si>
  <si>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</si>
  <si>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</si>
  <si>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</si>
  <si>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</si>
  <si>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</si>
  <si>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</si>
  <si>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</si>
  <si>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</si>
  <si>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</si>
  <si>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</si>
  <si>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</si>
  <si>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</si>
  <si>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</si>
  <si>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</si>
  <si>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</si>
  <si>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</si>
  <si>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</si>
  <si>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</si>
  <si>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</si>
  <si>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</si>
  <si>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</si>
  <si>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</si>
  <si>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</si>
  <si>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</si>
  <si>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</si>
  <si>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</si>
  <si>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</si>
  <si>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</si>
  <si>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</si>
  <si>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</si>
  <si>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</si>
  <si>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</si>
  <si>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</si>
  <si>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</si>
  <si>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</si>
  <si>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</si>
  <si>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</si>
  <si>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</si>
  <si>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</si>
  <si>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</si>
  <si>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</si>
  <si>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</si>
  <si>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</si>
  <si>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</si>
  <si>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</si>
  <si>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</si>
  <si>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</si>
  <si>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</si>
  <si>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</si>
  <si>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</si>
  <si>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</si>
  <si>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</si>
  <si>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</si>
  <si>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</si>
  <si>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</si>
  <si>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</si>
  <si>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</si>
  <si>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</si>
  <si>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</si>
  <si>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</si>
  <si>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</si>
  <si>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</si>
  <si>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</si>
  <si>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</si>
  <si>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</si>
  <si>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</si>
  <si>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</si>
  <si>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</si>
  <si>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</si>
  <si>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</si>
  <si>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</si>
  <si>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</si>
  <si>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</si>
  <si>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</si>
  <si>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</si>
  <si>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</si>
  <si>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</si>
  <si>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</si>
  <si>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</si>
  <si>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</si>
  <si>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</si>
  <si>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</si>
  <si>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</si>
  <si>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</si>
  <si>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</si>
  <si>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</si>
  <si>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</si>
  <si>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</si>
  <si>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</si>
  <si>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</si>
  <si>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</si>
  <si>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</si>
  <si>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</si>
  <si>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</si>
  <si>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</si>
  <si>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</si>
  <si>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</si>
  <si>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</si>
  <si>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</si>
  <si>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</si>
  <si>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</si>
  <si>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</si>
  <si>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</si>
  <si>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</si>
  <si>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</si>
  <si>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</si>
  <si>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</si>
  <si>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</si>
  <si>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</si>
  <si>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</si>
  <si>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</si>
  <si>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</si>
  <si>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</si>
  <si>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</si>
  <si>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</si>
  <si>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</si>
  <si>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</si>
  <si>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</si>
  <si>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</si>
  <si>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</si>
  <si>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</si>
  <si>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</si>
  <si>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</si>
  <si>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</si>
  <si>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</si>
  <si>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</si>
  <si>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</si>
  <si>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</si>
  <si>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</si>
  <si>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</si>
  <si>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</si>
  <si>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</si>
  <si>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</si>
  <si>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</si>
  <si>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</si>
  <si>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</si>
  <si>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</si>
  <si>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</si>
  <si>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</si>
  <si>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</si>
  <si>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</si>
  <si>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</si>
  <si>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</si>
  <si>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</si>
  <si>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</si>
  <si>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</si>
  <si>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</si>
  <si>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</si>
  <si>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</si>
  <si>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</si>
  <si>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</si>
  <si>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</si>
  <si>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</si>
  <si>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</si>
  <si>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</si>
  <si>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</si>
  <si>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</si>
  <si>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</si>
  <si>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</si>
  <si>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</si>
  <si>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</si>
  <si>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</si>
  <si>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</si>
  <si>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</si>
  <si>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</si>
  <si>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</si>
  <si>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</si>
  <si>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</si>
  <si>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</si>
  <si>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</si>
  <si>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</si>
  <si>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</si>
  <si>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</si>
  <si>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</si>
  <si>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</si>
  <si>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</si>
  <si>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</si>
  <si>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</si>
  <si>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</si>
  <si>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</si>
  <si>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</si>
  <si>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</si>
  <si>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</si>
  <si>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</si>
  <si>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</si>
  <si>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</si>
  <si>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</si>
  <si>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</si>
  <si>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</si>
  <si>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</si>
  <si>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</si>
  <si>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</si>
  <si>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</si>
  <si>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</si>
  <si>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</si>
  <si>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</si>
  <si>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</si>
  <si>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</si>
  <si>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</si>
  <si>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</si>
  <si>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</si>
  <si>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</si>
  <si>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</si>
  <si>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</si>
  <si>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</si>
  <si>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</si>
  <si>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</si>
  <si>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</si>
  <si>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</si>
  <si>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</si>
  <si>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</si>
  <si>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</si>
  <si>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</si>
  <si>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</si>
  <si>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</si>
  <si>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</si>
  <si>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</si>
  <si>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</si>
  <si>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</si>
  <si>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</si>
  <si>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</si>
  <si>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</si>
  <si>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</si>
  <si>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</si>
  <si>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</si>
  <si>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</si>
  <si>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</si>
  <si>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</si>
  <si>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</si>
  <si>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</si>
  <si>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</si>
  <si>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</si>
  <si>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</si>
  <si>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</si>
  <si>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</si>
  <si>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</si>
  <si>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</si>
  <si>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</si>
  <si>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</si>
  <si>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</si>
  <si>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</si>
  <si>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</si>
  <si>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</si>
  <si>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</si>
  <si>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</si>
  <si>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</si>
  <si>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</si>
  <si>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</si>
  <si>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</si>
  <si>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</si>
  <si>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</si>
  <si>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</si>
  <si>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</si>
  <si>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</si>
  <si>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</si>
  <si>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</si>
  <si>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</si>
  <si>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</si>
  <si>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</si>
  <si>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</si>
  <si>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</si>
  <si>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</si>
  <si>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</si>
  <si>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</si>
  <si>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</si>
  <si>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</si>
  <si>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</si>
  <si>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</si>
  <si>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</si>
  <si>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</si>
  <si>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</si>
  <si>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</si>
  <si>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</si>
  <si>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</si>
  <si>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</si>
  <si>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</si>
  <si>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</si>
  <si>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</si>
  <si>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</si>
  <si>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</si>
  <si>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</si>
  <si>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</si>
  <si>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</si>
  <si>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</si>
  <si>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</si>
  <si>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</si>
  <si>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</si>
  <si>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</si>
  <si>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</si>
  <si>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</si>
  <si>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</si>
  <si>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</si>
  <si>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</si>
  <si>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</si>
  <si>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</si>
  <si>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</si>
  <si>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</si>
  <si>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</si>
  <si>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</si>
  <si>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</si>
  <si>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</si>
  <si>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</si>
  <si>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</si>
  <si>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</si>
  <si>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</si>
  <si>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</si>
  <si>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</si>
  <si>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</si>
  <si>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</si>
  <si>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</si>
  <si>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</si>
  <si>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</si>
  <si>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</si>
  <si>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</si>
  <si>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</si>
  <si>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</si>
  <si>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</si>
  <si>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</si>
  <si>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</si>
  <si>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</si>
  <si>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</si>
  <si>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</si>
  <si>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</si>
  <si>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</si>
  <si>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</si>
  <si>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</si>
  <si>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</si>
  <si>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</si>
  <si>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</si>
  <si>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</si>
  <si>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</si>
  <si>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</si>
  <si>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</si>
  <si>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</si>
  <si>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</si>
  <si>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</si>
  <si>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</si>
  <si>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</si>
  <si>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</si>
  <si>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</si>
  <si>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</si>
  <si>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</si>
  <si>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</si>
  <si>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</si>
  <si>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</si>
  <si>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</si>
  <si>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</si>
  <si>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</si>
  <si>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</si>
  <si>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</si>
  <si>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</si>
  <si>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</si>
  <si>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</si>
  <si>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</si>
  <si>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</si>
  <si>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</si>
  <si>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</si>
  <si>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</si>
  <si>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</si>
  <si>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</si>
  <si>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</si>
  <si>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</si>
  <si>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</si>
  <si>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</si>
  <si>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</si>
  <si>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</si>
  <si>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</si>
  <si>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</si>
  <si>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</si>
  <si>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</si>
  <si>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</si>
  <si>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</si>
  <si>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</si>
  <si>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</si>
  <si>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</si>
  <si>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</si>
  <si>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</si>
  <si>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</si>
  <si>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</si>
  <si>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</si>
  <si>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</si>
  <si>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</si>
  <si>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</si>
  <si>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</si>
  <si>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</si>
  <si>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</si>
  <si>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</si>
  <si>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</si>
  <si>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</si>
  <si>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</si>
  <si>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</si>
  <si>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</si>
  <si>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</si>
  <si>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</si>
  <si>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</si>
  <si>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</si>
  <si>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</si>
  <si>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</si>
  <si>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</si>
  <si>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</si>
  <si>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</si>
  <si>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</si>
  <si>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</si>
  <si>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</si>
  <si>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</si>
  <si>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</si>
  <si>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</si>
  <si>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</si>
  <si>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</si>
  <si>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</si>
  <si>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</si>
  <si>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</si>
  <si>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</si>
  <si>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</si>
  <si>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</si>
  <si>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</si>
  <si>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</si>
  <si>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</si>
  <si>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</si>
  <si>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</si>
  <si>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</si>
  <si>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</si>
  <si>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</si>
  <si>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</si>
  <si>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</si>
  <si>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</si>
  <si>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</si>
  <si>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</si>
  <si>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</si>
  <si>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</si>
  <si>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</si>
  <si>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</si>
  <si>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</si>
  <si>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</si>
  <si>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</si>
  <si>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</si>
  <si>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</si>
  <si>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</si>
  <si>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</si>
  <si>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</si>
  <si>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</si>
  <si>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</si>
  <si>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</si>
  <si>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</si>
  <si>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</si>
  <si>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</si>
  <si>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</si>
  <si>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</si>
  <si>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</si>
  <si>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</si>
  <si>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</si>
  <si>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</si>
  <si>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</si>
  <si>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</si>
  <si>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</si>
  <si>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</si>
  <si>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</si>
  <si>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</si>
  <si>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</si>
  <si>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</si>
  <si>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</si>
  <si>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</si>
  <si>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</si>
  <si>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</si>
  <si>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</si>
  <si>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</si>
  <si>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</si>
  <si>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</si>
  <si>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</si>
  <si>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</si>
  <si>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</si>
  <si>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</si>
  <si>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</si>
  <si>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</si>
  <si>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</si>
  <si>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</si>
  <si>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</si>
  <si>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</si>
  <si>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</si>
  <si>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</si>
  <si>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</si>
  <si>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</si>
  <si>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</si>
  <si>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</si>
  <si>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</si>
  <si>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</si>
  <si>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</si>
  <si>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</si>
  <si>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</si>
  <si>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</si>
  <si>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</si>
  <si>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</si>
  <si>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</si>
  <si>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</si>
  <si>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</si>
  <si>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</si>
  <si>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</si>
  <si>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</si>
  <si>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</si>
  <si>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</si>
  <si>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</si>
  <si>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</si>
  <si>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</si>
  <si>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</si>
  <si>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</si>
  <si>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</si>
  <si>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</si>
  <si>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</si>
  <si>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</si>
  <si>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</si>
  <si>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</si>
  <si>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</si>
  <si>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</si>
  <si>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</si>
  <si>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</si>
  <si>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</si>
  <si>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</si>
  <si>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</si>
  <si>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</si>
  <si>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</si>
  <si>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</si>
  <si>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</si>
  <si>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</si>
  <si>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</si>
  <si>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</si>
  <si>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</si>
  <si>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</si>
  <si>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</si>
  <si>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</si>
  <si>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</si>
  <si>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</si>
  <si>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</si>
  <si>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</si>
  <si>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</si>
  <si>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</si>
  <si>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</si>
  <si>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</si>
  <si>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</si>
  <si>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</si>
  <si>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</si>
  <si>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</si>
  <si>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</si>
  <si>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</si>
  <si>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</si>
  <si>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</si>
  <si>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</si>
  <si>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</si>
  <si>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</si>
  <si>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</si>
  <si>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</si>
  <si>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</si>
  <si>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</si>
  <si>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</si>
  <si>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</si>
  <si>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</si>
  <si>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</si>
  <si>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</si>
  <si>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</si>
  <si>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</si>
  <si>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</si>
  <si>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</si>
  <si>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</si>
  <si>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</si>
  <si>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</si>
  <si>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</si>
  <si>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</si>
  <si>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</si>
  <si>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</si>
  <si>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</si>
  <si>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</si>
  <si>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</si>
  <si>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</si>
  <si>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</si>
  <si>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</si>
  <si>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</si>
  <si>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</si>
  <si>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</si>
  <si>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</si>
  <si>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</si>
  <si>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</si>
  <si>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</si>
  <si>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</si>
  <si>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</si>
  <si>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</si>
  <si>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</si>
  <si>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</si>
  <si>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</si>
  <si>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</si>
  <si>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</si>
  <si>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</si>
  <si>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</si>
  <si>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</si>
  <si>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</si>
  <si>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</si>
  <si>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</si>
  <si>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</si>
  <si>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</si>
  <si>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</si>
  <si>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</si>
  <si>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</si>
  <si>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</si>
  <si>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</si>
  <si>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</si>
  <si>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</si>
  <si>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</si>
  <si>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</si>
  <si>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</si>
  <si>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</si>
  <si>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</si>
  <si>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</si>
  <si>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</si>
  <si>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</si>
  <si>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</si>
  <si>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</si>
  <si>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</si>
  <si>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</si>
  <si>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</si>
  <si>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</si>
  <si>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</si>
  <si>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</si>
  <si>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</si>
  <si>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</si>
  <si>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</si>
  <si>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</si>
  <si>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</si>
  <si>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</si>
  <si>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</si>
  <si>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</si>
  <si>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</si>
  <si>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</si>
  <si>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</si>
  <si>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</si>
  <si>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</si>
  <si>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</si>
  <si>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</si>
  <si>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</si>
  <si>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</si>
  <si>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</si>
  <si>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</si>
  <si>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</si>
  <si>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</si>
  <si>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</si>
  <si>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</si>
  <si>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</si>
  <si>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</si>
  <si>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</si>
  <si>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</si>
  <si>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</si>
  <si>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</si>
  <si>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</si>
  <si>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</si>
  <si>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</si>
  <si>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</si>
  <si>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</si>
  <si>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</si>
  <si>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</si>
  <si>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</si>
  <si>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</si>
  <si>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</si>
  <si>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</si>
  <si>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</si>
  <si>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</si>
  <si>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</si>
  <si>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</si>
  <si>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</si>
  <si>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</si>
  <si>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</si>
  <si>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</si>
  <si>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</si>
  <si>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</si>
  <si>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</si>
  <si>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</si>
  <si>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</si>
  <si>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</si>
  <si>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</si>
  <si>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</si>
  <si>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</si>
  <si>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</si>
  <si>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</si>
  <si>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</si>
  <si>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</si>
  <si>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</si>
  <si>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</si>
  <si>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</si>
  <si>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</si>
  <si>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</si>
  <si>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</si>
  <si>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</si>
  <si>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</si>
  <si>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</si>
  <si>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</si>
  <si>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</si>
  <si>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</si>
  <si>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</si>
  <si>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</si>
  <si>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</si>
  <si>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</si>
  <si>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</si>
  <si>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</si>
  <si>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</si>
  <si>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</si>
  <si>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</si>
  <si>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</si>
  <si>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</si>
  <si>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</si>
  <si>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</si>
  <si>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</si>
  <si>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</si>
  <si>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</si>
  <si>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</si>
  <si>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</si>
  <si>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</si>
  <si>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</si>
  <si>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</si>
  <si>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</si>
  <si>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</si>
  <si>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</si>
  <si>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</si>
  <si>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</si>
  <si>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</si>
  <si>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</si>
  <si>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</si>
  <si>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</si>
  <si>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</si>
  <si>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</si>
  <si>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</si>
  <si>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</si>
  <si>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</si>
  <si>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</si>
  <si>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</si>
  <si>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</si>
  <si>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</si>
  <si>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</si>
  <si>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</si>
  <si>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</si>
  <si>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</si>
  <si>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</si>
  <si>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</si>
  <si>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</si>
  <si>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</si>
  <si>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</si>
  <si>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</si>
  <si>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</si>
  <si>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</si>
  <si>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</si>
  <si>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</si>
  <si>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</si>
  <si>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</si>
  <si>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</si>
  <si>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</si>
  <si>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</si>
  <si>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</si>
  <si>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</si>
  <si>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</si>
  <si>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</si>
  <si>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</si>
  <si>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</si>
  <si>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</si>
  <si>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</si>
  <si>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</si>
  <si>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</si>
  <si>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</si>
  <si>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</si>
  <si>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</si>
  <si>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</si>
  <si>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</si>
  <si>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</si>
  <si>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</si>
  <si>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</si>
  <si>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</si>
  <si>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</si>
  <si>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</si>
  <si>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</si>
  <si>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</si>
  <si>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</si>
  <si>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</si>
  <si>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</si>
  <si>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</si>
  <si>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</si>
  <si>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</si>
  <si>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</si>
  <si>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</si>
  <si>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</si>
  <si>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</si>
  <si>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</si>
  <si>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</si>
  <si>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</si>
  <si>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</si>
  <si>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</si>
  <si>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</si>
  <si>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</si>
  <si>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</si>
  <si>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</si>
  <si>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</si>
  <si>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</si>
  <si>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</si>
  <si>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</si>
  <si>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</si>
  <si>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</si>
  <si>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</si>
  <si>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</si>
  <si>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</si>
  <si>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</si>
  <si>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</si>
  <si>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</si>
  <si>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</si>
  <si>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</si>
  <si>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</si>
  <si>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</si>
  <si>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</si>
  <si>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</si>
  <si>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</si>
  <si>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</si>
  <si>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</si>
  <si>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</si>
  <si>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</si>
  <si>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</si>
  <si>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</si>
  <si>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</si>
  <si>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</si>
  <si>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</si>
  <si>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</si>
  <si>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</si>
  <si>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</si>
  <si>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</si>
  <si>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</si>
  <si>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</si>
  <si>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</si>
  <si>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</si>
  <si>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</si>
  <si>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</si>
  <si>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</si>
  <si>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</si>
  <si>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</si>
  <si>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</si>
  <si>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</si>
  <si>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</si>
  <si>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</si>
  <si>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</si>
  <si>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</si>
  <si>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</si>
  <si>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</si>
  <si>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</si>
  <si>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</si>
  <si>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</si>
  <si>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</si>
  <si>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</si>
  <si>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</si>
  <si>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</si>
  <si>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</si>
  <si>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</si>
  <si>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</si>
  <si>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</si>
  <si>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</si>
  <si>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</si>
  <si>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</si>
  <si>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</si>
  <si>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</si>
  <si>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</si>
  <si>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</si>
  <si>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</si>
  <si>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</si>
  <si>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</si>
  <si>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</si>
  <si>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</si>
  <si>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</si>
  <si>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</si>
  <si>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</si>
  <si>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</si>
  <si>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</si>
  <si>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</si>
  <si>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</si>
  <si>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</si>
  <si>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</si>
  <si>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</si>
  <si>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</si>
  <si>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</si>
  <si>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</si>
  <si>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</si>
  <si>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</si>
  <si>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</si>
  <si>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</si>
  <si>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</si>
  <si>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</si>
  <si>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</si>
  <si>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</si>
  <si>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</si>
  <si>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</si>
  <si>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</si>
  <si>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</si>
  <si>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</si>
  <si>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</si>
  <si>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</si>
  <si>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</si>
  <si>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</si>
  <si>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</si>
  <si>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</si>
  <si>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</si>
  <si>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</si>
  <si>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</si>
  <si>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</si>
  <si>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</si>
  <si>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</si>
  <si>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</si>
  <si>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</si>
  <si>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</si>
  <si>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</si>
  <si>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</si>
  <si>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</si>
  <si>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</si>
  <si>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</si>
  <si>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</si>
  <si>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</si>
  <si>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</si>
  <si>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</si>
  <si>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</si>
  <si>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</si>
  <si>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</si>
  <si>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</si>
  <si>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</si>
  <si>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</si>
  <si>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</si>
  <si>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</si>
  <si>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</si>
  <si>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</si>
  <si>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</si>
  <si>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</si>
  <si>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</si>
  <si>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</si>
  <si>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</si>
  <si>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</si>
  <si>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</si>
  <si>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</si>
  <si>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</si>
  <si>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</si>
  <si>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</si>
  <si>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</si>
  <si>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</si>
  <si>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</si>
  <si>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</si>
  <si>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</si>
  <si>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</si>
  <si>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</si>
  <si>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</si>
  <si>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</si>
  <si>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</si>
  <si>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</si>
  <si>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</si>
  <si>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</si>
  <si>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</si>
  <si>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</si>
  <si>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</si>
  <si>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</si>
  <si>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</si>
  <si>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</si>
  <si>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</si>
  <si>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</si>
  <si>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</si>
  <si>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</si>
  <si>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</si>
  <si>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</si>
  <si>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</si>
  <si>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</si>
  <si>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</si>
  <si>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</si>
  <si>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</si>
  <si>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</si>
  <si>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</si>
  <si>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</si>
  <si>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</si>
  <si>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</si>
  <si>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</si>
  <si>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</si>
  <si>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</si>
  <si>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</si>
  <si>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</si>
  <si>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</si>
  <si>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</si>
  <si>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</si>
  <si>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</si>
  <si>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</si>
  <si>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</si>
  <si>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</si>
  <si>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</si>
  <si>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</si>
  <si>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</si>
  <si>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</si>
  <si>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</si>
  <si>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</si>
  <si>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</si>
  <si>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</si>
  <si>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</si>
  <si>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</si>
  <si>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</si>
  <si>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</si>
  <si>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</si>
  <si>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</si>
  <si>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</si>
  <si>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</si>
  <si>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</si>
  <si>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</si>
  <si>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</si>
  <si>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</si>
  <si>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</si>
  <si>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</si>
  <si>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</si>
  <si>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</si>
  <si>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</si>
  <si>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</si>
  <si>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</si>
  <si>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</si>
  <si>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</si>
  <si>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</si>
  <si>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</si>
  <si>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</si>
  <si>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</si>
  <si>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</si>
  <si>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</si>
  <si>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</si>
  <si>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</si>
  <si>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</si>
  <si>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</si>
  <si>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</si>
  <si>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</si>
  <si>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</si>
  <si>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</si>
  <si>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</si>
  <si>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</si>
  <si>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</si>
  <si>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</si>
  <si>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</si>
  <si>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</si>
  <si>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</si>
  <si>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</si>
  <si>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</si>
  <si>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</si>
  <si>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</si>
  <si>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</si>
  <si>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</si>
  <si>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</si>
  <si>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</si>
  <si>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</si>
  <si>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</si>
  <si>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</si>
  <si>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</si>
  <si>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</si>
  <si>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</si>
  <si>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</si>
  <si>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</si>
  <si>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</si>
  <si>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</si>
  <si>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</si>
  <si>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</si>
  <si>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</si>
  <si>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</si>
  <si>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</si>
  <si>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</si>
  <si>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</si>
  <si>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</si>
  <si>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</si>
  <si>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</si>
  <si>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</si>
  <si>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</si>
  <si>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</si>
  <si>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</si>
  <si>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</si>
  <si>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</si>
  <si>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</si>
  <si>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</si>
  <si>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</si>
  <si>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</si>
  <si>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</si>
  <si>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</si>
  <si>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</si>
  <si>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</si>
  <si>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</si>
  <si>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</si>
  <si>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</si>
  <si>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</si>
  <si>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</si>
  <si>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</si>
  <si>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</si>
  <si>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</si>
  <si>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</si>
  <si>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</si>
  <si>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</si>
  <si>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</si>
  <si>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</si>
  <si>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</si>
  <si>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</si>
  <si>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</si>
  <si>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</si>
  <si>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</si>
  <si>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</si>
  <si>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</si>
  <si>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</si>
  <si>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</si>
  <si>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</si>
  <si>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</si>
  <si>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</si>
  <si>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</si>
  <si>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</si>
  <si>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</si>
  <si>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</si>
  <si>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</si>
  <si>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</si>
  <si>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</si>
  <si>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</si>
  <si>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</si>
  <si>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</si>
  <si>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</si>
  <si>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</si>
  <si>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</si>
  <si>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</si>
  <si>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</si>
  <si>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</si>
  <si>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</si>
  <si>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</si>
  <si>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</si>
  <si>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</si>
  <si>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</si>
  <si>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</si>
  <si>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</si>
  <si>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</si>
  <si>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</si>
  <si>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</si>
  <si>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</si>
  <si>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</si>
  <si>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</si>
  <si>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</si>
  <si>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</si>
  <si>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</si>
  <si>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</si>
  <si>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</si>
  <si>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</si>
  <si>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</si>
  <si>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</si>
  <si>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</si>
  <si>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</si>
  <si>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</si>
  <si>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</si>
  <si>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</si>
  <si>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</si>
  <si>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</si>
  <si>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</si>
  <si>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</si>
  <si>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</si>
  <si>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</si>
  <si>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</si>
  <si>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</si>
  <si>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</si>
  <si>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</si>
  <si>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</si>
  <si>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</si>
  <si>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</si>
  <si>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</si>
  <si>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</si>
  <si>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</si>
  <si>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</si>
  <si>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</si>
  <si>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</si>
  <si>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</si>
  <si>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</si>
  <si>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</si>
  <si>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</si>
  <si>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</si>
  <si>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</si>
  <si>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</si>
  <si>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</si>
  <si>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</si>
  <si>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</si>
  <si>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</si>
  <si>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</si>
  <si>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</si>
  <si>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</si>
  <si>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</si>
  <si>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</si>
  <si>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</si>
  <si>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</si>
  <si>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</si>
  <si>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</si>
  <si>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</si>
  <si>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</si>
  <si>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</si>
  <si>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</si>
  <si>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</si>
  <si>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</si>
  <si>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</si>
  <si>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</si>
  <si>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</si>
  <si>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</si>
  <si>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</si>
  <si>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</si>
  <si>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</si>
  <si>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</si>
  <si>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</si>
  <si>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</si>
  <si>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</si>
  <si>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</si>
  <si>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</si>
  <si>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</si>
  <si>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</si>
  <si>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</si>
  <si>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</si>
  <si>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</si>
  <si>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</si>
  <si>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</si>
  <si>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</si>
  <si>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</si>
  <si>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</si>
  <si>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</si>
  <si>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</si>
  <si>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</si>
  <si>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</si>
  <si>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</si>
  <si>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</si>
  <si>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</si>
  <si>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</si>
  <si>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</si>
  <si>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</si>
  <si>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</si>
  <si>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</si>
  <si>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</si>
  <si>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</si>
  <si>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</si>
  <si>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</si>
  <si>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</si>
  <si>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</si>
  <si>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</si>
  <si>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</si>
  <si>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</si>
  <si>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</si>
  <si>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</si>
  <si>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</si>
  <si>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</si>
  <si>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</si>
  <si>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</si>
  <si>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</si>
  <si>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</si>
  <si>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</si>
  <si>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</si>
  <si>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</si>
  <si>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</si>
  <si>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</si>
  <si>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</si>
  <si>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</si>
  <si>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</si>
  <si>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</si>
  <si>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</si>
  <si>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</si>
  <si>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</si>
  <si>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</si>
  <si>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</si>
  <si>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</si>
  <si>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</si>
  <si>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</si>
  <si>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</si>
  <si>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</si>
  <si>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</si>
  <si>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</si>
  <si>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</si>
  <si>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</si>
  <si>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</si>
  <si>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</si>
  <si>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</si>
  <si>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</si>
  <si>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</si>
  <si>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</si>
  <si>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</si>
  <si>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</si>
  <si>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</si>
  <si>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</si>
  <si>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</si>
  <si>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</si>
  <si>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</si>
  <si>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</si>
  <si>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</si>
  <si>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</si>
  <si>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</si>
  <si>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</si>
  <si>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</si>
  <si>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</si>
  <si>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</si>
  <si>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</si>
  <si>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</si>
  <si>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</si>
  <si>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</si>
  <si>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</si>
  <si>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</si>
  <si>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</si>
  <si>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</si>
  <si>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</si>
  <si>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</si>
  <si>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</si>
  <si>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</si>
  <si>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</si>
  <si>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</si>
  <si>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</si>
  <si>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</si>
  <si>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</si>
  <si>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</si>
  <si>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</si>
  <si>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</si>
  <si>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</si>
  <si>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</si>
  <si>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</si>
  <si>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</si>
  <si>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</si>
  <si>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</si>
  <si>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</si>
  <si>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</si>
  <si>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</si>
  <si>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</si>
  <si>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</si>
  <si>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</si>
  <si>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</si>
  <si>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</si>
  <si>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</si>
  <si>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</si>
  <si>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</si>
  <si>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</si>
  <si>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</si>
  <si>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</si>
  <si>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</si>
  <si>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</si>
  <si>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</si>
  <si>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</si>
  <si>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</si>
  <si>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</si>
  <si>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</si>
  <si>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</si>
  <si>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</si>
  <si>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</si>
  <si>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</si>
  <si>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</si>
  <si>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</si>
  <si>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</si>
  <si>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</si>
  <si>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</si>
  <si>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</si>
  <si>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</si>
  <si>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</si>
  <si>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</si>
  <si>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</si>
  <si>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</si>
  <si>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</si>
  <si>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</si>
  <si>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</si>
  <si>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</si>
  <si>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</si>
  <si>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</si>
  <si>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</si>
  <si>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</si>
  <si>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</si>
  <si>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</si>
  <si>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</si>
  <si>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</si>
  <si>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</si>
  <si>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</si>
  <si>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</si>
  <si>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</si>
  <si>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</si>
  <si>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</si>
  <si>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</si>
  <si>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</si>
  <si>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</si>
  <si>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</si>
  <si>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</si>
  <si>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</si>
  <si>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</si>
  <si>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</si>
  <si>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</si>
  <si>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</si>
  <si>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</si>
  <si>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</si>
  <si>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</si>
  <si>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</si>
  <si>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</si>
  <si>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</si>
  <si>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</si>
  <si>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</si>
  <si>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</si>
  <si>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</si>
  <si>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</si>
  <si>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</si>
  <si>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</si>
  <si>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</si>
  <si>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</si>
  <si>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</si>
  <si>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</si>
  <si>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</si>
  <si>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</si>
  <si>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</si>
  <si>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</si>
  <si>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</si>
  <si>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</si>
  <si>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</si>
  <si>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</si>
  <si>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</si>
  <si>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</si>
  <si>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</si>
  <si>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</si>
  <si>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</si>
  <si>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</si>
  <si>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</si>
  <si>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</si>
  <si>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</si>
  <si>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</si>
  <si>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</si>
  <si>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</si>
  <si>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</si>
  <si>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</si>
  <si>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</si>
  <si>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</si>
  <si>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</si>
  <si>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</si>
  <si>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</si>
  <si>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</si>
  <si>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</si>
  <si>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</si>
  <si>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</si>
  <si>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</si>
  <si>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</si>
  <si>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</si>
  <si>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</si>
  <si>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</si>
  <si>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</si>
  <si>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</si>
  <si>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</si>
  <si>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</si>
  <si>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</si>
  <si>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</si>
  <si>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</si>
  <si>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</si>
  <si>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</si>
  <si>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</si>
  <si>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</si>
  <si>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</si>
  <si>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</si>
  <si>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</si>
  <si>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</si>
  <si>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</si>
  <si>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</si>
  <si>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</si>
  <si>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</si>
  <si>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</si>
  <si>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</si>
  <si>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</si>
  <si>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</si>
  <si>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</si>
  <si>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</si>
  <si>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</si>
  <si>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</si>
  <si>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</si>
  <si>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</si>
  <si>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</si>
  <si>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</si>
  <si>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</si>
  <si>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</si>
  <si>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</si>
  <si>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</si>
  <si>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</si>
  <si>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</si>
  <si>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</si>
  <si>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</si>
  <si>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</si>
  <si>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</si>
  <si>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</si>
  <si>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</si>
  <si>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</si>
  <si>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</si>
  <si>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</si>
  <si>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</si>
  <si>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</si>
  <si>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</si>
  <si>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</si>
  <si>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</si>
  <si>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</si>
  <si>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</si>
  <si>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</si>
  <si>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</si>
  <si>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</si>
  <si>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</si>
  <si>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</si>
  <si>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</si>
  <si>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</si>
  <si>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</si>
  <si>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</si>
  <si>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</si>
  <si>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</si>
  <si>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</si>
  <si>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</si>
  <si>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</si>
  <si>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</si>
  <si>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</si>
  <si>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</si>
  <si>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</si>
  <si>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</si>
  <si>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</si>
  <si>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</si>
  <si>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</si>
  <si>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</si>
  <si>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</si>
  <si>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</si>
  <si>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</si>
  <si>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</si>
  <si>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</si>
  <si>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</si>
  <si>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</si>
  <si>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</si>
  <si>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</si>
  <si>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</si>
  <si>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</si>
  <si>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</si>
  <si>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</si>
  <si>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</si>
  <si>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</si>
  <si>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</si>
  <si>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</si>
  <si>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</si>
  <si>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</si>
  <si>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</si>
  <si>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</si>
  <si>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</si>
  <si>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</si>
  <si>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</si>
  <si>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</si>
  <si>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</si>
  <si>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</si>
  <si>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</si>
  <si>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</si>
  <si>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</si>
  <si>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</si>
  <si>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</si>
  <si>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</si>
  <si>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</si>
  <si>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</si>
  <si>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</si>
  <si>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</si>
  <si>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</si>
  <si>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</si>
  <si>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</si>
  <si>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</si>
  <si>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</si>
  <si>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</si>
  <si>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</si>
  <si>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</si>
  <si>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</si>
  <si>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</si>
  <si>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</si>
  <si>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</si>
  <si>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</si>
  <si>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</si>
  <si>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</si>
  <si>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</si>
  <si>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</si>
  <si>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</si>
  <si>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</si>
  <si>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</si>
  <si>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</si>
  <si>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</si>
  <si>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</si>
  <si>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</si>
  <si>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</si>
  <si>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</si>
  <si>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</si>
  <si>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</si>
  <si>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</si>
  <si>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</si>
  <si>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</si>
  <si>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</si>
  <si>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</si>
  <si>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</si>
  <si>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</si>
  <si>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</si>
  <si>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</si>
  <si>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</si>
  <si>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</si>
  <si>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</si>
  <si>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</si>
  <si>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</si>
  <si>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</si>
  <si>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</si>
  <si>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</si>
  <si>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</si>
  <si>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</si>
  <si>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</si>
  <si>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</si>
  <si>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</si>
  <si>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</si>
  <si>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</si>
  <si>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</si>
  <si>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</si>
  <si>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</si>
  <si>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</si>
  <si>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</si>
  <si>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</si>
  <si>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</si>
  <si>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</si>
  <si>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</si>
  <si>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</si>
  <si>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</si>
  <si>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</si>
  <si>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</si>
  <si>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</si>
  <si>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</si>
  <si>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</si>
  <si>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</si>
  <si>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</si>
  <si>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</si>
  <si>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</si>
  <si>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</si>
  <si>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</si>
  <si>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</si>
  <si>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</si>
  <si>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</si>
  <si>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</si>
  <si>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</si>
  <si>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</si>
  <si>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</si>
  <si>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</si>
  <si>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</si>
  <si>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</si>
  <si>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</si>
  <si>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</si>
  <si>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</si>
  <si>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</si>
  <si>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</si>
  <si>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</si>
  <si>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</si>
  <si>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</si>
  <si>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</si>
  <si>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</si>
  <si>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</si>
  <si>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</si>
  <si>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</si>
  <si>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</si>
  <si>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</si>
  <si>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</si>
  <si>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</si>
  <si>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</si>
  <si>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</si>
  <si>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</si>
  <si>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</si>
  <si>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</si>
  <si>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</si>
  <si>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</si>
  <si>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</si>
  <si>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</si>
  <si>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</si>
  <si>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</si>
  <si>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</si>
  <si>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</si>
  <si>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</si>
  <si>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</si>
  <si>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</si>
  <si>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</si>
  <si>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</si>
  <si>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</si>
  <si>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</si>
  <si>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</si>
  <si>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</si>
  <si>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</si>
  <si>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</si>
  <si>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</si>
  <si>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</si>
  <si>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</si>
  <si>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</si>
  <si>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</si>
  <si>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</si>
  <si>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</si>
  <si>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</si>
  <si>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</si>
  <si>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</si>
  <si>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</si>
  <si>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</si>
  <si>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</si>
  <si>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</si>
  <si>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</si>
  <si>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</si>
  <si>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</si>
  <si>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</si>
  <si>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</si>
  <si>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</si>
  <si>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</si>
  <si>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</si>
  <si>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</si>
  <si>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</si>
  <si>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</si>
  <si>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</si>
  <si>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</si>
  <si>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</si>
  <si>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</si>
  <si>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</si>
  <si>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</si>
  <si>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</si>
  <si>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</si>
  <si>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</si>
  <si>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</si>
  <si>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</si>
  <si>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</si>
  <si>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</si>
  <si>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</si>
  <si>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</si>
  <si>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</si>
  <si>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</si>
  <si>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</si>
  <si>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</si>
  <si>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</si>
  <si>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</si>
  <si>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</si>
  <si>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</si>
  <si>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</si>
  <si>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</si>
  <si>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</si>
  <si>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</si>
  <si>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</si>
  <si>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</si>
  <si>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</si>
  <si>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</si>
  <si>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</si>
  <si>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</si>
  <si>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</si>
  <si>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</si>
  <si>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</si>
  <si>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</si>
  <si>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</si>
  <si>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</si>
  <si>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</si>
  <si>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</si>
  <si>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</si>
  <si>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</si>
  <si>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</si>
  <si>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</si>
  <si>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</si>
  <si>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</si>
  <si>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</si>
  <si>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</si>
  <si>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</si>
  <si>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</si>
  <si>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</si>
  <si>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</si>
  <si>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</si>
  <si>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</si>
  <si>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</si>
  <si>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</si>
  <si>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</si>
  <si>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</si>
  <si>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</si>
  <si>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</si>
  <si>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</si>
  <si>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</si>
  <si>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</si>
  <si>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</si>
  <si>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</si>
  <si>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</si>
  <si>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</si>
  <si>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</si>
  <si>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</si>
  <si>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</si>
  <si>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</si>
  <si>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</si>
  <si>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</si>
  <si>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</si>
  <si>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</si>
  <si>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</si>
  <si>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</si>
  <si>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</si>
  <si>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</si>
  <si>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</si>
  <si>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</si>
  <si>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</si>
  <si>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</si>
  <si>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</si>
  <si>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</si>
  <si>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</si>
  <si>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</si>
  <si>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</si>
  <si>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</si>
  <si>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</si>
  <si>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</si>
  <si>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</si>
  <si>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</si>
  <si>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</si>
  <si>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</si>
  <si>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</si>
  <si>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</si>
  <si>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</si>
  <si>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</si>
  <si>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</si>
  <si>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</si>
  <si>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</si>
  <si>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</si>
  <si>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</si>
  <si>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</si>
  <si>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</si>
  <si>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</si>
  <si>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</si>
  <si>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</si>
  <si>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</si>
  <si>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</si>
  <si>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</si>
  <si>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</si>
  <si>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</si>
  <si>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</si>
  <si>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</si>
  <si>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</si>
  <si>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</si>
  <si>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</si>
  <si>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</si>
  <si>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</si>
  <si>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</si>
  <si>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</si>
  <si>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</si>
  <si>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</si>
  <si>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</si>
  <si>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</si>
  <si>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</si>
  <si>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</si>
  <si>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</si>
  <si>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</si>
  <si>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</si>
  <si>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</si>
  <si>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</si>
  <si>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</si>
  <si>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</si>
  <si>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</si>
  <si>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</si>
  <si>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</si>
  <si>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</si>
  <si>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</si>
  <si>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</si>
  <si>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</si>
  <si>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</si>
  <si>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</si>
  <si>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</si>
  <si>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</si>
  <si>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</si>
  <si>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</si>
  <si>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</si>
  <si>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</si>
  <si>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</si>
  <si>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</si>
  <si>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</si>
  <si>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</si>
  <si>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</si>
  <si>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</si>
  <si>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</si>
  <si>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</si>
  <si>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</si>
  <si>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</si>
  <si>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</si>
  <si>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</si>
  <si>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</si>
  <si>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</si>
  <si>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</si>
  <si>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</si>
  <si>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</si>
  <si>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</si>
  <si>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</si>
  <si>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</si>
  <si>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</si>
  <si>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</si>
  <si>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</si>
  <si>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</si>
  <si>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</si>
  <si>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</si>
  <si>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</si>
  <si>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</si>
  <si>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</si>
  <si>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</si>
  <si>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</si>
  <si>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</si>
  <si>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</si>
  <si>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</si>
  <si>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</si>
  <si>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</si>
  <si>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</si>
  <si>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</si>
  <si>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</si>
  <si>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</si>
  <si>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</si>
  <si>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</si>
  <si>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</si>
  <si>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</si>
  <si>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</si>
  <si>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</si>
  <si>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</si>
  <si>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</si>
  <si>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</si>
  <si>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</si>
  <si>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</si>
  <si>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</si>
  <si>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</si>
  <si>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</si>
  <si>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</si>
  <si>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</si>
  <si>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</si>
  <si>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</si>
  <si>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</si>
  <si>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</si>
  <si>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</si>
  <si>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</si>
  <si>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</si>
  <si>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</si>
  <si>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</si>
  <si>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</si>
  <si>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</si>
  <si>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</si>
  <si>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</si>
  <si>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</si>
  <si>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</si>
  <si>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</si>
  <si>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</si>
  <si>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</si>
  <si>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</si>
  <si>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</si>
  <si>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</si>
  <si>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</si>
  <si>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</si>
  <si>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</si>
  <si>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</si>
  <si>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</si>
  <si>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</si>
  <si>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</si>
  <si>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</si>
  <si>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</si>
  <si>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</si>
  <si>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</si>
  <si>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</si>
  <si>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</si>
  <si>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</si>
  <si>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</si>
  <si>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</si>
  <si>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</si>
  <si>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</si>
  <si>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</si>
  <si>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</si>
  <si>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</si>
  <si>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</si>
  <si>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</si>
  <si>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</si>
  <si>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</si>
  <si>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</si>
  <si>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</si>
  <si>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</si>
  <si>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</si>
  <si>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</si>
  <si>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</si>
  <si>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</si>
  <si>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</si>
  <si>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</si>
  <si>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</si>
  <si>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</si>
  <si>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</si>
  <si>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</si>
  <si>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</si>
  <si>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</si>
  <si>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</si>
  <si>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</si>
  <si>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</si>
  <si>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</si>
  <si>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</si>
  <si>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</si>
  <si>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</si>
  <si>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</si>
  <si>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</si>
  <si>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</si>
  <si>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</si>
  <si>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</si>
  <si>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</si>
  <si>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</si>
  <si>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</si>
  <si>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</si>
  <si>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</si>
  <si>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</si>
  <si>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</si>
  <si>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</si>
  <si>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</si>
  <si>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</si>
  <si>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</si>
  <si>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</si>
  <si>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</si>
  <si>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</si>
  <si>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</si>
  <si>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</si>
  <si>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</si>
  <si>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</si>
  <si>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</si>
  <si>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</si>
  <si>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</si>
  <si>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</si>
  <si>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</si>
  <si>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</si>
  <si>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</si>
  <si>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</si>
  <si>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</si>
  <si>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</si>
  <si>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</si>
  <si>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</si>
  <si>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</si>
  <si>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</si>
  <si>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</si>
  <si>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</si>
  <si>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</si>
  <si>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</si>
  <si>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</si>
  <si>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</si>
  <si>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</si>
  <si>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</si>
  <si>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</si>
  <si>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</si>
  <si>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</si>
  <si>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</si>
  <si>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</si>
  <si>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</si>
  <si>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</si>
  <si>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</si>
  <si>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</si>
  <si>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</si>
  <si>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</si>
  <si>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</si>
  <si>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</si>
  <si>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</si>
  <si>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</si>
  <si>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</si>
  <si>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</si>
  <si>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</si>
  <si>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</si>
  <si>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</si>
  <si>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</si>
  <si>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</si>
  <si>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</si>
  <si>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</si>
  <si>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</si>
  <si>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</si>
  <si>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</si>
  <si>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</si>
  <si>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</si>
  <si>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</si>
  <si>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</si>
  <si>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</si>
  <si>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</si>
  <si>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</si>
  <si>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</si>
  <si>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</si>
  <si>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</si>
  <si>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</si>
  <si>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</si>
  <si>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</si>
  <si>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</si>
  <si>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</si>
  <si>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</si>
  <si>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</si>
  <si>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</si>
  <si>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</si>
  <si>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</si>
  <si>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</si>
  <si>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</si>
  <si>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</si>
  <si>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</si>
  <si>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</si>
  <si>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</si>
  <si>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</si>
  <si>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</si>
  <si>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</si>
  <si>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</si>
  <si>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</si>
  <si>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</si>
  <si>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</si>
  <si>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</si>
  <si>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</si>
  <si>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</si>
  <si>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</si>
  <si>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</si>
  <si>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</si>
  <si>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</si>
  <si>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</si>
  <si>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</si>
  <si>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</si>
  <si>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</si>
  <si>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</si>
  <si>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</si>
  <si>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</si>
  <si>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</si>
  <si>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</si>
  <si>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</si>
  <si>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</si>
  <si>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</si>
  <si>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</si>
  <si>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</si>
  <si>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</si>
  <si>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</si>
  <si>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</si>
  <si>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</si>
  <si>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</si>
  <si>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</si>
  <si>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</si>
  <si>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</si>
  <si>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</si>
  <si>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</si>
  <si>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</si>
  <si>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</si>
  <si>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</si>
  <si>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</si>
  <si>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</si>
  <si>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</si>
  <si>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</si>
  <si>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</si>
  <si>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</si>
  <si>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</si>
  <si>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</si>
  <si>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</si>
  <si>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</si>
  <si>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</si>
  <si>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</si>
  <si>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</si>
  <si>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</si>
  <si>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</si>
  <si>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</si>
  <si>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</si>
  <si>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</si>
  <si>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</si>
  <si>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</si>
  <si>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</si>
  <si>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</si>
  <si>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</si>
  <si>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</si>
  <si>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</si>
  <si>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</si>
  <si>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</si>
  <si>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</si>
  <si>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</si>
  <si>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</si>
  <si>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</si>
  <si>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</si>
  <si>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</si>
  <si>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</si>
  <si>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</si>
  <si>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</si>
  <si>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</si>
  <si>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</si>
  <si>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</si>
  <si>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</si>
  <si>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</si>
  <si>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</si>
  <si>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</si>
  <si>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</si>
  <si>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</si>
  <si>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</si>
  <si>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</si>
  <si>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</si>
  <si>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</si>
  <si>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</si>
  <si>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</si>
  <si>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</si>
  <si>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</si>
  <si>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</si>
  <si>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</si>
  <si>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</si>
  <si>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</si>
  <si>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</si>
  <si>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</si>
  <si>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</si>
  <si>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</si>
  <si>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</si>
  <si>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</si>
  <si>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</si>
  <si>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</si>
  <si>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</si>
  <si>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</si>
  <si>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</si>
  <si>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</si>
  <si>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</si>
  <si>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</si>
  <si>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</si>
  <si>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</si>
  <si>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</si>
  <si>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</si>
  <si>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</si>
  <si>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</si>
  <si>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</si>
  <si>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</si>
  <si>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</si>
  <si>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</si>
  <si>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</si>
  <si>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</si>
  <si>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</si>
  <si>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</si>
  <si>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</si>
  <si>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</si>
  <si>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</si>
  <si>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</si>
  <si>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</si>
  <si>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</si>
  <si>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</si>
  <si>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</si>
  <si>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</si>
  <si>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</si>
  <si>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</si>
  <si>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</si>
  <si>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</si>
  <si>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</si>
  <si>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</si>
  <si>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</si>
  <si>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</si>
  <si>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</si>
  <si>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</si>
  <si>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</si>
  <si>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</si>
  <si>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</si>
  <si>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</si>
  <si>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</si>
  <si>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</si>
  <si>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</si>
  <si>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</si>
  <si>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</si>
  <si>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</si>
  <si>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</si>
  <si>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</si>
  <si>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</si>
  <si>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</si>
  <si>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</si>
  <si>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</si>
  <si>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</si>
  <si>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</si>
  <si>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</si>
  <si>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</si>
  <si>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</si>
  <si>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</si>
  <si>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</si>
  <si>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</si>
  <si>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</si>
  <si>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</si>
  <si>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</si>
  <si>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</si>
  <si>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</si>
  <si>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</si>
  <si>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</si>
  <si>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</si>
  <si>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</si>
  <si>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</si>
  <si>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</si>
  <si>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</si>
  <si>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</si>
  <si>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</si>
  <si>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</si>
  <si>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</si>
  <si>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</si>
  <si>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</si>
  <si>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</si>
  <si>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</si>
  <si>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</si>
  <si>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</si>
  <si>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</si>
  <si>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</si>
  <si>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</si>
  <si>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</si>
  <si>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</si>
  <si>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</si>
  <si>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</si>
  <si>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</si>
  <si>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</si>
  <si>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</si>
  <si>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</si>
  <si>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</si>
  <si>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</si>
  <si>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</si>
  <si>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</si>
  <si>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</si>
  <si>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</si>
  <si>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</si>
  <si>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</si>
  <si>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</si>
  <si>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</si>
  <si>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</si>
  <si>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</si>
  <si>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</si>
  <si>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</si>
  <si>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</si>
  <si>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</si>
  <si>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</si>
  <si>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</si>
  <si>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</si>
  <si>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</si>
  <si>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</si>
  <si>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</si>
  <si>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</si>
  <si>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</si>
  <si>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</si>
  <si>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</si>
  <si>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</si>
  <si>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</si>
  <si>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</si>
  <si>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</si>
  <si>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</si>
  <si>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</si>
  <si>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</si>
  <si>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</si>
  <si>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</si>
  <si>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</si>
  <si>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</si>
  <si>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</si>
  <si>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</si>
  <si>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</si>
  <si>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</si>
  <si>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</si>
  <si>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</si>
  <si>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</si>
  <si>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</si>
  <si>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</si>
  <si>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</si>
  <si>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</si>
  <si>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</si>
  <si>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</si>
  <si>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</si>
  <si>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</si>
  <si>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</si>
  <si>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</si>
  <si>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</si>
  <si>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</si>
  <si>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</si>
  <si>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</si>
  <si>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</si>
  <si>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</si>
  <si>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</si>
  <si>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</si>
  <si>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</si>
  <si>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</si>
  <si>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</si>
  <si>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</si>
  <si>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</si>
  <si>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</si>
  <si>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</si>
  <si>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</si>
  <si>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</si>
  <si>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</si>
  <si>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</si>
  <si>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</si>
  <si>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</si>
  <si>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</si>
  <si>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</si>
  <si>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</si>
  <si>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</si>
  <si>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</si>
  <si>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</si>
  <si>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</si>
  <si>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</si>
  <si>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</si>
  <si>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</si>
  <si>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</si>
  <si>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</si>
  <si>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</si>
  <si>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</si>
  <si>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</si>
  <si>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</si>
  <si>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</si>
  <si>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</si>
  <si>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</si>
  <si>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</si>
  <si>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</si>
  <si>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</si>
  <si>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</si>
  <si>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</si>
  <si>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</si>
  <si>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</si>
  <si>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</si>
  <si>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</si>
  <si>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</si>
  <si>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</si>
  <si>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</si>
  <si>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</si>
  <si>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</si>
  <si>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</si>
  <si>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</si>
  <si>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</si>
  <si>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</si>
  <si>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</si>
  <si>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</si>
  <si>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</si>
  <si>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</si>
  <si>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</si>
  <si>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</si>
  <si>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</si>
  <si>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</si>
  <si>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</si>
  <si>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</si>
  <si>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</si>
  <si>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</si>
  <si>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</si>
  <si>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</si>
  <si>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</si>
  <si>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</si>
  <si>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</si>
  <si>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</si>
  <si>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</si>
  <si>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</si>
  <si>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</si>
  <si>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</si>
  <si>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</si>
  <si>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</si>
  <si>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</si>
  <si>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</si>
  <si>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</si>
  <si>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</si>
  <si>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</si>
  <si>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</si>
  <si>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</si>
  <si>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</si>
  <si>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</si>
  <si>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</si>
  <si>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</si>
  <si>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</si>
  <si>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</si>
  <si>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</si>
  <si>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</si>
  <si>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</si>
  <si>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</si>
  <si>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</si>
  <si>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</si>
  <si>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</si>
  <si>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</si>
  <si>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</si>
  <si>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</si>
  <si>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</si>
  <si>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</si>
  <si>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</si>
  <si>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</si>
  <si>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</si>
  <si>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</si>
  <si>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</si>
  <si>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</si>
  <si>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</si>
  <si>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</si>
  <si>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</si>
  <si>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</si>
  <si>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</si>
  <si>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</si>
  <si>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</si>
  <si>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</si>
  <si>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</si>
  <si>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</si>
  <si>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</si>
  <si>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</si>
  <si>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</si>
  <si>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</si>
  <si>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</si>
  <si>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</si>
  <si>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</si>
  <si>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</si>
  <si>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</si>
  <si>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</si>
  <si>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</si>
  <si>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</si>
  <si>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</si>
  <si>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</si>
  <si>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</si>
  <si>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</si>
  <si>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</si>
  <si>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</si>
  <si>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</si>
  <si>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</si>
  <si>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</si>
  <si>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</si>
  <si>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</si>
  <si>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</si>
  <si>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</si>
  <si>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</si>
  <si>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</si>
  <si>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</si>
  <si>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</si>
  <si>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</si>
  <si>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</si>
  <si>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</si>
  <si>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</si>
  <si>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</si>
  <si>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</si>
  <si>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</si>
  <si>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</si>
  <si>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</si>
  <si>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</si>
  <si>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</si>
  <si>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</si>
  <si>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</si>
  <si>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</si>
  <si>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</si>
  <si>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</si>
  <si>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</si>
  <si>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</si>
  <si>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</si>
  <si>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</si>
  <si>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</si>
  <si>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</si>
  <si>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</si>
  <si>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</si>
  <si>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</si>
  <si>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</si>
  <si>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</si>
  <si>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</si>
  <si>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</si>
  <si>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</si>
  <si>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</si>
  <si>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</si>
  <si>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</si>
  <si>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</si>
  <si>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</si>
  <si>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</si>
  <si>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</si>
  <si>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</si>
  <si>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</si>
  <si>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</si>
  <si>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</si>
  <si>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</si>
  <si>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</si>
  <si>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</si>
  <si>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</si>
  <si>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</si>
  <si>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</si>
  <si>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</si>
  <si>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</si>
  <si>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</si>
  <si>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</si>
  <si>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</si>
  <si>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</si>
  <si>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</si>
  <si>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</si>
  <si>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</si>
  <si>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</si>
  <si>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</si>
  <si>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</si>
  <si>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</si>
  <si>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</si>
  <si>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</si>
  <si>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</si>
  <si>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</si>
  <si>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</si>
  <si>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</si>
  <si>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</si>
  <si>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</si>
  <si>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</si>
  <si>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</si>
  <si>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</si>
  <si>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</si>
  <si>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</si>
  <si>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</si>
  <si>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</si>
  <si>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</si>
  <si>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</si>
  <si>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</si>
  <si>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</si>
  <si>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</si>
  <si>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</si>
  <si>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</si>
  <si>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</si>
  <si>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</si>
  <si>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</si>
  <si>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</si>
  <si>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</si>
  <si>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</si>
  <si>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</si>
  <si>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</si>
  <si>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</si>
  <si>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</si>
  <si>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</si>
  <si>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</si>
  <si>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</si>
  <si>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</si>
  <si>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</si>
  <si>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</si>
  <si>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</si>
  <si>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</si>
  <si>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</si>
  <si>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</si>
  <si>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</si>
  <si>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</si>
  <si>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</si>
  <si>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</si>
  <si>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</si>
  <si>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</si>
  <si>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</si>
  <si>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</si>
  <si>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</si>
  <si>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</si>
  <si>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</si>
  <si>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</si>
  <si>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</si>
  <si>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</si>
  <si>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</si>
  <si>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</si>
  <si>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</si>
  <si>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</si>
  <si>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</si>
  <si>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</si>
  <si>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</si>
  <si>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</si>
  <si>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</si>
  <si>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</si>
  <si>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</si>
  <si>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</si>
  <si>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</si>
  <si>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</si>
  <si>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</si>
  <si>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</si>
  <si>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</si>
  <si>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</si>
  <si>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</si>
  <si>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</si>
  <si>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</si>
  <si>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</si>
  <si>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</si>
  <si>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</si>
  <si>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</si>
  <si>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</si>
  <si>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</si>
  <si>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</si>
  <si>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</si>
  <si>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</si>
  <si>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</si>
  <si>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</si>
  <si>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</si>
  <si>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</si>
  <si>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</si>
  <si>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</si>
  <si>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</si>
  <si>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</si>
  <si>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</si>
  <si>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</si>
  <si>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</si>
  <si>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</si>
  <si>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</si>
  <si>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</si>
  <si>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</si>
  <si>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</si>
  <si>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</si>
  <si>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</si>
  <si>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</si>
  <si>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</si>
  <si>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</si>
  <si>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</si>
  <si>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</si>
  <si>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</si>
  <si>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</si>
  <si>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</si>
  <si>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</si>
  <si>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</si>
  <si>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</si>
  <si>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</si>
  <si>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</si>
  <si>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</si>
  <si>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</si>
  <si>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</si>
  <si>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</si>
  <si>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</si>
  <si>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</si>
  <si>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</si>
  <si>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</si>
  <si>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</si>
  <si>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</si>
  <si>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</si>
  <si>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</si>
  <si>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</si>
  <si>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</si>
  <si>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</si>
  <si>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</si>
  <si>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</si>
  <si>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</si>
  <si>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</si>
  <si>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</si>
  <si>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</si>
  <si>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</si>
  <si>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</si>
  <si>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</si>
  <si>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</si>
  <si>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</si>
  <si>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</si>
  <si>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</si>
  <si>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</si>
  <si>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</si>
  <si>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</si>
  <si>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</si>
  <si>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</si>
  <si>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</si>
  <si>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</si>
  <si>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</si>
  <si>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</si>
  <si>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</si>
  <si>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</si>
  <si>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</si>
  <si>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</si>
  <si>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</si>
  <si>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</si>
  <si>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</si>
  <si>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</si>
  <si>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</si>
  <si>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</si>
  <si>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</si>
  <si>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</si>
  <si>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</si>
  <si>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</si>
  <si>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</si>
  <si>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</si>
  <si>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</si>
  <si>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</si>
  <si>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</si>
  <si>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</si>
  <si>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</si>
  <si>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</si>
  <si>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</si>
  <si>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</si>
  <si>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</si>
  <si>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</si>
  <si>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</si>
  <si>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</si>
  <si>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</si>
  <si>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</si>
  <si>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</si>
  <si>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</si>
  <si>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</si>
  <si>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</si>
  <si>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</si>
  <si>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</si>
  <si>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</si>
  <si>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</si>
  <si>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</si>
  <si>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</si>
  <si>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</si>
  <si>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</si>
  <si>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</si>
  <si>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</si>
  <si>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</si>
  <si>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</si>
  <si>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</si>
  <si>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</si>
  <si>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</si>
  <si>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</si>
  <si>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</si>
  <si>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</si>
  <si>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</si>
  <si>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</si>
  <si>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</si>
  <si>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</si>
  <si>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</si>
  <si>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</si>
  <si>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</si>
  <si>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</si>
  <si>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</si>
  <si>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</si>
  <si>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</si>
  <si>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</si>
  <si>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</si>
  <si>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</si>
  <si>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</si>
  <si>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</si>
  <si>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</si>
  <si>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</si>
  <si>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</si>
  <si>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</si>
  <si>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</si>
  <si>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</si>
  <si>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</si>
  <si>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</si>
  <si>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</si>
  <si>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</si>
  <si>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</si>
  <si>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</si>
  <si>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</si>
  <si>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</si>
  <si>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</si>
  <si>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</si>
  <si>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</si>
  <si>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</si>
  <si>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</si>
  <si>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</si>
  <si>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</si>
  <si>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</si>
  <si>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</si>
  <si>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</si>
  <si>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</si>
  <si>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</si>
  <si>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</si>
  <si>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</si>
  <si>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</si>
  <si>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</si>
  <si>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</si>
  <si>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</si>
  <si>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</si>
  <si>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</si>
  <si>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</si>
  <si>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</si>
  <si>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</si>
  <si>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</si>
  <si>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</si>
  <si>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</si>
  <si>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</si>
  <si>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</si>
  <si>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</si>
  <si>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</si>
  <si>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</si>
  <si>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</si>
  <si>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</si>
  <si>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</si>
  <si>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</si>
  <si>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</si>
  <si>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</si>
  <si>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</si>
  <si>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</si>
  <si>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</si>
  <si>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</si>
  <si>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</si>
  <si>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</si>
  <si>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</si>
  <si>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</si>
  <si>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</si>
  <si>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</si>
  <si>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</si>
  <si>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</si>
  <si>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</si>
  <si>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</si>
  <si>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</si>
  <si>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</si>
  <si>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</si>
  <si>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</si>
  <si>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</si>
  <si>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</si>
  <si>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</si>
  <si>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</si>
  <si>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</si>
  <si>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</si>
  <si>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</si>
  <si>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</si>
  <si>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</si>
  <si>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</si>
  <si>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</si>
  <si>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</si>
  <si>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</si>
  <si>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</si>
  <si>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</si>
  <si>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</si>
  <si>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</si>
  <si>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</si>
  <si>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</si>
  <si>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</si>
  <si>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</si>
  <si>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</si>
  <si>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</si>
  <si>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</si>
  <si>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</si>
  <si>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</si>
  <si>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</si>
  <si>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</si>
  <si>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</si>
  <si>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</si>
  <si>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</si>
  <si>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</si>
  <si>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</si>
  <si>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</si>
  <si>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</si>
  <si>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</si>
  <si>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</si>
  <si>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</si>
  <si>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</si>
  <si>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</si>
  <si>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</si>
  <si>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</si>
  <si>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</si>
  <si>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</si>
  <si>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</si>
  <si>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</si>
  <si>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</si>
  <si>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</si>
  <si>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</si>
  <si>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</si>
  <si>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</si>
  <si>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</si>
  <si>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</si>
  <si>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</si>
  <si>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</si>
  <si>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</si>
  <si>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</si>
  <si>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</si>
  <si>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</si>
  <si>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</si>
  <si>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</si>
  <si>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</si>
  <si>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</si>
  <si>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</si>
  <si>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</si>
  <si>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</si>
  <si>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</si>
  <si>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</si>
  <si>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</si>
  <si>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</si>
  <si>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</si>
  <si>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</si>
  <si>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</si>
  <si>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</si>
  <si>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</si>
  <si>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</si>
  <si>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</si>
  <si>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</si>
  <si>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</si>
  <si>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</si>
  <si>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</si>
  <si>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</si>
  <si>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</si>
  <si>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</si>
  <si>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</si>
  <si>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</si>
  <si>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</si>
  <si>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</si>
  <si>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</si>
  <si>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</si>
  <si>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</si>
  <si>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</si>
  <si>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</si>
  <si>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</si>
  <si>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</si>
  <si>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</si>
  <si>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</si>
  <si>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</si>
  <si>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</si>
  <si>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</si>
  <si>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</si>
  <si>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</si>
  <si>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</si>
  <si>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</si>
  <si>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</si>
  <si>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</si>
  <si>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</si>
  <si>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</si>
  <si>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</si>
  <si>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</si>
  <si>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</si>
  <si>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</si>
  <si>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</si>
  <si>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</si>
  <si>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</si>
  <si>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</si>
  <si>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</si>
  <si>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</si>
  <si>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</si>
  <si>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</si>
  <si>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</si>
  <si>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</si>
  <si>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</si>
  <si>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</si>
  <si>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</si>
  <si>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</si>
  <si>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</si>
  <si>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</si>
  <si>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</si>
  <si>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</si>
  <si>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</si>
  <si>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</si>
  <si>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</si>
  <si>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</si>
  <si>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</si>
  <si>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</si>
  <si>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</si>
  <si>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</si>
  <si>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</si>
  <si>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</si>
  <si>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</si>
  <si>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</si>
  <si>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</si>
  <si>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</si>
  <si>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</si>
  <si>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</si>
  <si>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</si>
  <si>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</si>
  <si>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</si>
  <si>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</si>
  <si>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</si>
  <si>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</si>
  <si>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</si>
  <si>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</si>
  <si>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</si>
  <si>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</si>
  <si>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</si>
  <si>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</si>
  <si>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</si>
  <si>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</si>
  <si>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</si>
  <si>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</si>
  <si>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</si>
  <si>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</si>
  <si>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</si>
  <si>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</si>
  <si>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</si>
  <si>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</si>
  <si>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</si>
  <si>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</si>
  <si>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</si>
  <si>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</si>
  <si>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</si>
  <si>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</si>
  <si>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</si>
  <si>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</si>
  <si>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</si>
  <si>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</si>
  <si>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</si>
  <si>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</si>
  <si>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</si>
  <si>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</si>
  <si>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</si>
  <si>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</si>
  <si>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</si>
  <si>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</si>
  <si>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</si>
  <si>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</si>
  <si>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</si>
  <si>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</si>
  <si>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</si>
  <si>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</si>
  <si>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</si>
  <si>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</si>
  <si>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</si>
  <si>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</si>
  <si>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</si>
  <si>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</si>
  <si>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</si>
  <si>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</si>
  <si>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</si>
  <si>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</si>
  <si>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</si>
  <si>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</si>
  <si>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</si>
  <si>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</si>
  <si>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</si>
  <si>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</si>
  <si>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</si>
  <si>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</si>
  <si>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</si>
  <si>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</si>
  <si>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</si>
  <si>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</si>
  <si>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</si>
  <si>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</si>
  <si>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</si>
  <si>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</si>
  <si>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</si>
  <si>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</si>
  <si>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</si>
  <si>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</si>
  <si>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</si>
  <si>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</si>
  <si>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</si>
  <si>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</si>
  <si>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</si>
  <si>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</si>
  <si>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</si>
  <si>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</si>
  <si>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</si>
  <si>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</si>
  <si>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</si>
  <si>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</si>
  <si>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</si>
  <si>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</si>
  <si>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</si>
  <si>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</si>
  <si>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</si>
  <si>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</si>
  <si>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</si>
  <si>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</si>
  <si>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</si>
  <si>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</si>
  <si>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</si>
  <si>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</si>
  <si>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</si>
  <si>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</si>
  <si>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</si>
  <si>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</si>
  <si>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</si>
  <si>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</si>
  <si>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</si>
  <si>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</si>
  <si>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</si>
  <si>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</si>
  <si>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</si>
  <si>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</si>
  <si>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</si>
  <si>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</si>
  <si>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</si>
  <si>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</si>
  <si>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</si>
  <si>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</si>
  <si>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</si>
  <si>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</si>
  <si>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</si>
  <si>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</si>
  <si>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</si>
  <si>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</si>
  <si>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</si>
  <si>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</si>
  <si>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</si>
  <si>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</si>
  <si>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</si>
  <si>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</si>
  <si>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</si>
  <si>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</si>
  <si>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</si>
  <si>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</si>
  <si>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</si>
  <si>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</si>
  <si>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</si>
  <si>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</si>
  <si>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</si>
  <si>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</si>
  <si>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</si>
  <si>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</si>
  <si>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</si>
  <si>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</si>
  <si>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</si>
  <si>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</si>
  <si>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</si>
  <si>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</si>
  <si>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</si>
  <si>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</si>
  <si>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</si>
  <si>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</si>
  <si>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</si>
  <si>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</si>
  <si>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</si>
  <si>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</si>
  <si>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</si>
  <si>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</si>
  <si>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</si>
  <si>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</si>
  <si>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</si>
  <si>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</si>
  <si>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</si>
  <si>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</si>
  <si>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</si>
  <si>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</si>
  <si>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</si>
  <si>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</si>
  <si>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</si>
  <si>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</si>
  <si>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</si>
  <si>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</si>
  <si>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</si>
  <si>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</si>
  <si>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</si>
  <si>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</si>
  <si>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</si>
  <si>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</si>
  <si>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</si>
  <si>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</si>
  <si>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</si>
  <si>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</si>
  <si>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</si>
  <si>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</si>
  <si>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</si>
  <si>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</si>
  <si>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</si>
  <si>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</si>
  <si>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</si>
  <si>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</si>
  <si>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</si>
  <si>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</si>
  <si>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</si>
  <si>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</si>
  <si>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</si>
  <si>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</si>
  <si>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</si>
  <si>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</si>
  <si>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</si>
  <si>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</si>
  <si>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</si>
  <si>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</si>
  <si>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</si>
  <si>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</si>
  <si>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</si>
  <si>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</si>
  <si>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</si>
  <si>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</si>
  <si>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</si>
  <si>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</si>
  <si>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</si>
  <si>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</si>
  <si>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</si>
  <si>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</si>
  <si>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</si>
  <si>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</si>
  <si>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</si>
  <si>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</si>
  <si>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</si>
  <si>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</si>
  <si>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</si>
  <si>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</si>
  <si>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</si>
  <si>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</si>
  <si>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</si>
  <si>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</si>
  <si>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</si>
  <si>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</si>
  <si>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</si>
  <si>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</si>
  <si>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</si>
  <si>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</si>
  <si>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</si>
  <si>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</si>
  <si>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</si>
  <si>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</si>
  <si>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</si>
  <si>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</si>
  <si>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</si>
  <si>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</si>
  <si>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</si>
  <si>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</si>
  <si>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</si>
  <si>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</si>
  <si>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</si>
  <si>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</si>
  <si>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</si>
  <si>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</si>
  <si>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</si>
  <si>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</si>
  <si>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</si>
  <si>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</si>
  <si>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</si>
  <si>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</si>
  <si>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</si>
  <si>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</si>
  <si>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</si>
  <si>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</si>
  <si>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</si>
  <si>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</si>
  <si>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</si>
  <si>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</si>
  <si>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</si>
  <si>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</si>
  <si>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</si>
  <si>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</si>
  <si>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</si>
  <si>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</si>
  <si>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</si>
  <si>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</si>
  <si>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</si>
  <si>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</si>
  <si>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</si>
  <si>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</si>
  <si>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</si>
  <si>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</si>
  <si>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</si>
  <si>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</si>
  <si>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</si>
  <si>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</si>
  <si>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</si>
  <si>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</si>
  <si>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</si>
  <si>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</si>
  <si>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</si>
  <si>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</si>
  <si>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</si>
  <si>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</si>
  <si>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</si>
  <si>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</si>
  <si>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</si>
  <si>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</si>
  <si>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</si>
  <si>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</si>
  <si>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</si>
  <si>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</si>
  <si>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</si>
  <si>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</si>
  <si>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</si>
  <si>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</si>
  <si>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</si>
  <si>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</si>
  <si>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</si>
  <si>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</si>
  <si>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</si>
  <si>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</si>
  <si>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</si>
  <si>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</si>
  <si>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</si>
  <si>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</si>
  <si>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</si>
  <si>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</si>
  <si>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</si>
  <si>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</si>
  <si>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</si>
  <si>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</si>
  <si>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</si>
  <si>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</si>
  <si>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</si>
  <si>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</si>
  <si>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</si>
  <si>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</si>
  <si>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</si>
  <si>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</si>
  <si>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</si>
  <si>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</si>
  <si>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</si>
  <si>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</si>
  <si>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</si>
  <si>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</si>
  <si>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</si>
  <si>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</si>
  <si>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</si>
  <si>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</si>
  <si>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</si>
  <si>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</si>
  <si>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</si>
  <si>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</si>
  <si>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</si>
  <si>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</si>
  <si>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</si>
  <si>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</si>
  <si>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</si>
  <si>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</si>
  <si>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</si>
  <si>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</si>
  <si>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</si>
  <si>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</si>
  <si>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</si>
  <si>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</si>
  <si>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</si>
  <si>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</si>
  <si>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</si>
  <si>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</si>
  <si>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</si>
  <si>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</si>
  <si>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</si>
  <si>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</si>
  <si>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</si>
  <si>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</si>
  <si>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</si>
  <si>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</si>
  <si>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</si>
  <si>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</si>
  <si>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</si>
  <si>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</si>
  <si>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</si>
  <si>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</si>
  <si>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</si>
  <si>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</si>
  <si>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</si>
  <si>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</si>
  <si>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</si>
  <si>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</si>
  <si>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</si>
  <si>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</si>
  <si>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</si>
  <si>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</si>
  <si>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</si>
  <si>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</si>
  <si>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</si>
  <si>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</si>
  <si>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</si>
  <si>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</si>
  <si>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</si>
  <si>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</si>
  <si>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</si>
  <si>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</si>
  <si>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</si>
  <si>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</si>
  <si>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</si>
  <si>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</si>
  <si>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</si>
  <si>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</si>
  <si>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</si>
  <si>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</si>
  <si>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</si>
  <si>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</si>
  <si>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</si>
  <si>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</si>
  <si>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</si>
  <si>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</si>
  <si>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</si>
  <si>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</si>
  <si>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</si>
  <si>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</si>
  <si>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</si>
  <si>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</si>
  <si>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</si>
  <si>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</si>
  <si>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</si>
  <si>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</si>
  <si>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</si>
  <si>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</si>
  <si>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</si>
  <si>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</si>
  <si>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</si>
  <si>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</si>
  <si>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</si>
  <si>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</si>
  <si>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</si>
  <si>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</si>
  <si>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</si>
  <si>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</si>
  <si>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</si>
  <si>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</si>
  <si>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</si>
  <si>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</si>
  <si>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</si>
  <si>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</si>
  <si>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</si>
  <si>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</si>
  <si>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</si>
  <si>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</si>
  <si>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</si>
  <si>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</si>
  <si>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</si>
  <si>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</si>
  <si>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</si>
  <si>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</si>
  <si>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</si>
  <si>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</si>
  <si>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</si>
  <si>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</si>
  <si>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</si>
  <si>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</si>
  <si>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</si>
  <si>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</si>
  <si>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</si>
  <si>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</si>
  <si>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</si>
  <si>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</si>
  <si>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</si>
  <si>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</si>
  <si>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</si>
  <si>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</si>
  <si>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</si>
  <si>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</si>
  <si>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</si>
  <si>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</si>
  <si>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</si>
  <si>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</si>
  <si>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</si>
  <si>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</si>
  <si>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</si>
  <si>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</si>
  <si>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</si>
  <si>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</si>
  <si>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</si>
  <si>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</si>
  <si>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</si>
  <si>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</si>
  <si>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</si>
  <si>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</si>
  <si>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</si>
  <si>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</si>
  <si>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</si>
  <si>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</si>
  <si>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</si>
  <si>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</si>
  <si>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</si>
  <si>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</si>
  <si>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</si>
  <si>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</si>
  <si>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</si>
  <si>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</si>
  <si>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</si>
  <si>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</si>
  <si>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</si>
  <si>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</si>
  <si>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</si>
  <si>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</si>
  <si>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</si>
  <si>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</si>
  <si>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</si>
  <si>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</si>
  <si>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</si>
  <si>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</si>
  <si>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</si>
  <si>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</si>
  <si>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</si>
  <si>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</si>
  <si>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</si>
  <si>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</si>
  <si>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</si>
  <si>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</si>
  <si>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</si>
  <si>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</si>
  <si>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</si>
  <si>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</si>
  <si>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</si>
  <si>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</si>
  <si>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</si>
  <si>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</si>
  <si>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</si>
  <si>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</si>
  <si>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</si>
  <si>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</si>
  <si>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</si>
  <si>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</si>
  <si>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</si>
  <si>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</si>
  <si>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</si>
  <si>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</si>
  <si>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</si>
  <si>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</si>
  <si>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</si>
  <si>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</si>
  <si>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</si>
  <si>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</si>
  <si>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</si>
  <si>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</si>
  <si>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</si>
  <si>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</si>
  <si>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</si>
  <si>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</si>
  <si>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</si>
  <si>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</si>
  <si>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</si>
  <si>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</si>
  <si>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</si>
  <si>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</si>
  <si>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</si>
  <si>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</si>
  <si>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</si>
  <si>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</si>
  <si>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</si>
  <si>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</si>
  <si>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</si>
  <si>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</si>
  <si>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</si>
  <si>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</si>
  <si>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</si>
  <si>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</si>
  <si>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</si>
  <si>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</si>
  <si>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</si>
  <si>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</si>
  <si>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</si>
  <si>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</si>
  <si>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</si>
  <si>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</si>
  <si>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</si>
  <si>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</si>
  <si>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</si>
  <si>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</si>
  <si>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</si>
  <si>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</si>
  <si>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</si>
  <si>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</si>
  <si>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</si>
  <si>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</si>
  <si>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</si>
  <si>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</si>
  <si>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</si>
  <si>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</si>
  <si>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</si>
  <si>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</si>
  <si>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</si>
  <si>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</si>
  <si>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</si>
  <si>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</si>
  <si>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</si>
  <si>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</si>
  <si>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</si>
  <si>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</si>
  <si>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</si>
  <si>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</si>
  <si>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</si>
  <si>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</si>
  <si>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</si>
  <si>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</si>
  <si>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</si>
  <si>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</si>
  <si>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</si>
  <si>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</si>
  <si>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</si>
  <si>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</si>
  <si>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</si>
  <si>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</si>
  <si>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</si>
  <si>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</si>
  <si>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</si>
  <si>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</si>
  <si>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</si>
  <si>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</si>
  <si>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</si>
  <si>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</si>
  <si>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</si>
  <si>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</si>
  <si>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</si>
  <si>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</si>
  <si>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</si>
  <si>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</si>
  <si>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</si>
  <si>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</si>
  <si>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</si>
  <si>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</si>
  <si>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</si>
  <si>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</si>
  <si>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</si>
  <si>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</si>
  <si>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</si>
  <si>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</si>
  <si>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</si>
  <si>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</si>
  <si>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</si>
  <si>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</si>
  <si>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</si>
  <si>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</si>
  <si>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</si>
  <si>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</si>
  <si>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</si>
  <si>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</si>
  <si>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</si>
  <si>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</si>
  <si>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</si>
  <si>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</si>
  <si>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</si>
  <si>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</si>
  <si>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</si>
  <si>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</si>
  <si>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</si>
  <si>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</si>
  <si>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</si>
  <si>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</si>
  <si>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</si>
  <si>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</si>
  <si>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</si>
  <si>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</si>
  <si>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</si>
  <si>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</si>
  <si>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</si>
  <si>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</si>
  <si>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</si>
  <si>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</si>
  <si>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</si>
  <si>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</si>
  <si>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</si>
  <si>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</si>
  <si>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</si>
  <si>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</si>
  <si>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</si>
  <si>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</si>
  <si>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</si>
  <si>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</si>
  <si>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</si>
  <si>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</si>
  <si>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</si>
  <si>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</si>
  <si>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</si>
  <si>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</si>
  <si>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</si>
  <si>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</si>
  <si>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</si>
  <si>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</si>
  <si>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</si>
  <si>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</si>
  <si>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</si>
  <si>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</si>
  <si>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</si>
  <si>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</si>
  <si>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</si>
  <si>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</si>
  <si>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</si>
  <si>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</si>
  <si>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</si>
  <si>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</si>
  <si>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</si>
  <si>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</si>
  <si>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</si>
  <si>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</si>
  <si>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</si>
  <si>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</si>
  <si>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</si>
  <si>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</si>
  <si>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</si>
  <si>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</si>
  <si>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</si>
  <si>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</si>
  <si>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</si>
  <si>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</si>
  <si>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</si>
  <si>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</si>
  <si>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</si>
  <si>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</si>
  <si>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</si>
  <si>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</si>
  <si>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</si>
  <si>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</si>
  <si>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</si>
  <si>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</si>
  <si>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</si>
  <si>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</si>
  <si>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</si>
  <si>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</si>
  <si>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</si>
  <si>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</si>
  <si>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</si>
  <si>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</si>
  <si>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</si>
  <si>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</si>
  <si>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</si>
  <si>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</si>
  <si>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</si>
  <si>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</si>
  <si>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</si>
  <si>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</si>
  <si>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</si>
  <si>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</si>
  <si>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</si>
  <si>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</si>
  <si>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</si>
  <si>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</si>
  <si>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</si>
  <si>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</si>
  <si>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</si>
  <si>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</si>
  <si>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</si>
  <si>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</si>
  <si>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</si>
  <si>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</si>
  <si>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</si>
  <si>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</si>
  <si>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</si>
  <si>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</si>
  <si>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</si>
  <si>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</si>
  <si>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</si>
  <si>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</si>
  <si>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</si>
  <si>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</si>
  <si>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</si>
  <si>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</si>
  <si>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</si>
  <si>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</si>
  <si>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</si>
  <si>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</si>
  <si>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</si>
  <si>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</si>
  <si>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</si>
  <si>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</si>
  <si>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</si>
  <si>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</si>
  <si>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</si>
  <si>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</si>
  <si>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</si>
  <si>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</si>
  <si>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</si>
  <si>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</si>
  <si>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</si>
  <si>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</si>
  <si>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</si>
  <si>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</si>
  <si>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</si>
  <si>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</si>
  <si>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</si>
  <si>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</si>
  <si>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</si>
  <si>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</si>
  <si>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</si>
  <si>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</si>
  <si>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</si>
  <si>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</si>
  <si>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</si>
  <si>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</si>
  <si>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</si>
  <si>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</si>
  <si>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</si>
  <si>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</si>
  <si>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</si>
  <si>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</si>
  <si>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</si>
  <si>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</si>
  <si>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</si>
  <si>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</si>
  <si>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</si>
  <si>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</si>
  <si>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</si>
  <si>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</si>
  <si>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</si>
  <si>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</si>
  <si>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</si>
  <si>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</si>
  <si>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</si>
  <si>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</si>
  <si>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</si>
  <si>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</si>
  <si>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</si>
  <si>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</si>
  <si>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</si>
  <si>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</si>
  <si>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</si>
  <si>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</si>
  <si>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</si>
  <si>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</si>
  <si>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</si>
  <si>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</si>
  <si>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</si>
  <si>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</si>
  <si>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</si>
  <si>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</si>
  <si>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</si>
  <si>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</si>
  <si>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</si>
  <si>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</si>
  <si>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</si>
  <si>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</si>
  <si>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</si>
  <si>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</si>
  <si>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</si>
  <si>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</si>
  <si>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</si>
  <si>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</si>
  <si>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</si>
  <si>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</si>
  <si>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</si>
  <si>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</si>
  <si>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</si>
  <si>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</si>
  <si>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</si>
  <si>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</si>
  <si>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</si>
  <si>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</si>
  <si>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</si>
  <si>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</si>
  <si>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</si>
  <si>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</si>
  <si>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</si>
  <si>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</si>
  <si>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</si>
  <si>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</si>
  <si>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</si>
  <si>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</si>
  <si>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</si>
  <si>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</si>
  <si>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</si>
  <si>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</si>
  <si>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</si>
  <si>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</si>
  <si>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</si>
  <si>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</si>
  <si>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</si>
  <si>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</si>
  <si>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</si>
  <si>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</si>
  <si>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</si>
  <si>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</si>
  <si>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</si>
  <si>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</si>
  <si>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</si>
  <si>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</si>
  <si>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</si>
  <si>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</si>
  <si>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</si>
  <si>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</si>
  <si>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</si>
  <si>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</si>
  <si>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</si>
  <si>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</si>
  <si>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</si>
  <si>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</si>
  <si>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</si>
  <si>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</si>
  <si>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</si>
  <si>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</si>
  <si>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</si>
  <si>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</si>
  <si>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</si>
  <si>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</si>
  <si>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</si>
  <si>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</si>
  <si>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</si>
  <si>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</si>
  <si>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</si>
  <si>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</si>
  <si>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</si>
  <si>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</si>
  <si>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</si>
  <si>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</si>
  <si>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</si>
  <si>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</si>
  <si>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</si>
  <si>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</si>
  <si>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</si>
  <si>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</si>
  <si>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</si>
  <si>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</si>
  <si>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</si>
  <si>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</si>
  <si>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</si>
  <si>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</si>
  <si>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</si>
  <si>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</si>
  <si>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</si>
  <si>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</si>
  <si>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</si>
  <si>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</si>
  <si>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</si>
  <si>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</si>
  <si>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</si>
  <si>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</si>
  <si>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</si>
  <si>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</si>
  <si>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</si>
  <si>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</si>
  <si>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</si>
  <si>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</si>
  <si>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</si>
  <si>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</si>
  <si>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</si>
  <si>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</si>
  <si>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</si>
  <si>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</si>
  <si>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</si>
  <si>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</si>
  <si>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</si>
  <si>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</si>
  <si>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</si>
  <si>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</si>
  <si>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</si>
  <si>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</si>
  <si>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</si>
  <si>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</si>
  <si>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</si>
  <si>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</si>
  <si>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</si>
  <si>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</si>
  <si>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</si>
  <si>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</si>
  <si>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</si>
  <si>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</si>
  <si>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</si>
  <si>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</si>
  <si>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</si>
  <si>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</si>
  <si>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</si>
  <si>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</si>
  <si>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</si>
  <si>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</si>
  <si>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</si>
  <si>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</si>
  <si>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</si>
  <si>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</si>
  <si>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</si>
  <si>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</si>
  <si>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</si>
  <si>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</si>
  <si>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</si>
  <si>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</si>
  <si>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</si>
  <si>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</si>
  <si>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</si>
  <si>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</si>
  <si>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</si>
  <si>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</si>
  <si>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</si>
  <si>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</si>
  <si>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</si>
  <si>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</si>
  <si>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</si>
  <si>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</si>
  <si>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</si>
  <si>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</si>
  <si>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</si>
  <si>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</si>
  <si>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</si>
  <si>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</si>
  <si>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</si>
  <si>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</si>
  <si>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</si>
  <si>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</si>
  <si>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</si>
  <si>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</si>
  <si>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</si>
  <si>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</si>
  <si>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</si>
  <si>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</si>
  <si>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</si>
  <si>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</si>
  <si>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</si>
  <si>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</si>
  <si>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</si>
  <si>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</si>
  <si>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</si>
  <si>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</si>
  <si>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</si>
  <si>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</si>
  <si>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</si>
  <si>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</si>
  <si>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</si>
  <si>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</si>
  <si>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</si>
  <si>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</si>
  <si>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</si>
  <si>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</si>
  <si>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</si>
  <si>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</si>
  <si>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</si>
  <si>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</si>
  <si>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</si>
  <si>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</si>
  <si>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</si>
  <si>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</si>
  <si>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</si>
  <si>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</si>
  <si>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</si>
  <si>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</si>
  <si>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</si>
  <si>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</si>
  <si>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</si>
  <si>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</si>
  <si>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</si>
  <si>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</si>
  <si>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</si>
  <si>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</si>
  <si>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</si>
  <si>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</si>
  <si>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</si>
  <si>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</si>
  <si>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</si>
  <si>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</si>
  <si>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</si>
  <si>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</si>
  <si>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</si>
  <si>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</si>
  <si>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</si>
  <si>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</si>
  <si>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</si>
  <si>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</si>
  <si>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</si>
  <si>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</si>
  <si>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</si>
  <si>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</si>
  <si>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</si>
  <si>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</si>
  <si>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</si>
  <si>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</si>
  <si>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</si>
  <si>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</si>
  <si>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</si>
  <si>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</si>
  <si>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</si>
  <si>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</si>
  <si>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</si>
  <si>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</si>
  <si>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</si>
  <si>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</si>
  <si>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</si>
  <si>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</si>
  <si>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</si>
  <si>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</si>
  <si>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</si>
  <si>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</si>
  <si>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</si>
  <si>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</si>
  <si>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</si>
  <si>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</si>
  <si>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</si>
  <si>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</si>
  <si>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</si>
  <si>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</si>
  <si>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</si>
  <si>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</si>
  <si>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</si>
  <si>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</si>
  <si>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</si>
  <si>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</si>
  <si>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</si>
  <si>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</si>
  <si>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</si>
  <si>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</si>
  <si>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</si>
  <si>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</si>
  <si>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</si>
  <si>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</si>
  <si>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</si>
  <si>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</si>
  <si>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</si>
  <si>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</si>
  <si>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</si>
  <si>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</si>
  <si>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</si>
  <si>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</si>
  <si>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</si>
  <si>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</si>
  <si>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</si>
  <si>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</si>
  <si>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</si>
  <si>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</si>
  <si>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</si>
  <si>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</si>
  <si>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</si>
  <si>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</si>
  <si>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</si>
  <si>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</si>
  <si>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</si>
  <si>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</si>
  <si>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</si>
  <si>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</si>
  <si>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</si>
  <si>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</si>
  <si>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</si>
  <si>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</si>
  <si>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</si>
  <si>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</si>
  <si>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</si>
  <si>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</si>
  <si>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</si>
  <si>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</si>
  <si>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</si>
  <si>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</si>
  <si>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</si>
  <si>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</si>
  <si>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</si>
  <si>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</si>
  <si>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</si>
  <si>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</si>
  <si>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</si>
  <si>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</si>
  <si>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</si>
  <si>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</si>
  <si>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</si>
  <si>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</si>
  <si>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</si>
  <si>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</si>
  <si>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</si>
  <si>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</si>
  <si>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</si>
  <si>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</si>
  <si>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</si>
  <si>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</si>
  <si>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</si>
  <si>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</si>
  <si>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</si>
  <si>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</si>
  <si>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</si>
  <si>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</si>
  <si>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</si>
  <si>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</si>
  <si>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</si>
  <si>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</si>
  <si>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</si>
  <si>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</si>
  <si>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</si>
  <si>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</si>
  <si>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</si>
  <si>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</si>
  <si>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</si>
  <si>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</si>
  <si>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</si>
  <si>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</si>
  <si>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</si>
  <si>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</si>
  <si>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</si>
  <si>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</si>
  <si>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</si>
  <si>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</si>
  <si>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</si>
  <si>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</si>
  <si>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</si>
  <si>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</si>
  <si>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</si>
  <si>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</si>
  <si>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</si>
  <si>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</si>
  <si>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</si>
  <si>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</si>
  <si>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</si>
  <si>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</si>
  <si>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</si>
  <si>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</si>
  <si>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</si>
  <si>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</si>
  <si>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</si>
  <si>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</si>
  <si>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</si>
  <si>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</si>
  <si>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</si>
  <si>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</si>
  <si>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</si>
  <si>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</si>
  <si>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</si>
  <si>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</si>
  <si>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</si>
  <si>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</si>
  <si>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</si>
  <si>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</si>
  <si>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</si>
  <si>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</si>
  <si>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</si>
  <si>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</si>
  <si>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</si>
  <si>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</si>
  <si>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</si>
  <si>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</si>
  <si>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</si>
  <si>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</si>
  <si>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</si>
  <si>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</si>
  <si>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</si>
  <si>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</si>
  <si>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</si>
  <si>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</si>
  <si>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</si>
  <si>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</si>
  <si>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</si>
  <si>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</si>
  <si>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</si>
  <si>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</si>
  <si>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</si>
  <si>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</si>
  <si>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</si>
  <si>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</si>
  <si>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</si>
  <si>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</si>
  <si>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</si>
  <si>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</si>
  <si>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</si>
  <si>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</si>
  <si>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</si>
  <si>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</si>
  <si>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</si>
  <si>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</si>
  <si>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</si>
  <si>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</si>
  <si>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</si>
  <si>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</si>
  <si>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</si>
  <si>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</si>
  <si>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</si>
  <si>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</si>
  <si>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</si>
  <si>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</si>
  <si>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</si>
  <si>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</si>
  <si>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</si>
  <si>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</si>
  <si>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</si>
  <si>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</si>
  <si>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</si>
  <si>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</si>
  <si>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</si>
  <si>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</si>
  <si>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</si>
  <si>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</si>
  <si>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</si>
  <si>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</si>
  <si>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</si>
  <si>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</si>
  <si>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</si>
  <si>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</si>
  <si>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</si>
  <si>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</si>
  <si>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</si>
  <si>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</si>
  <si>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</si>
  <si>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</si>
  <si>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</si>
  <si>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</si>
  <si>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</si>
  <si>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</si>
  <si>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</si>
  <si>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</si>
  <si>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</si>
  <si>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</si>
  <si>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</si>
  <si>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</si>
  <si>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</si>
  <si>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</si>
  <si>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</si>
  <si>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</si>
  <si>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</si>
  <si>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</si>
  <si>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</si>
  <si>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</si>
  <si>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</si>
  <si>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</si>
  <si>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</si>
  <si>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</si>
  <si>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</si>
  <si>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</si>
  <si>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</si>
  <si>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</si>
  <si>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</si>
  <si>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</si>
  <si>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</si>
  <si>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</si>
  <si>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</si>
  <si>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</si>
  <si>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</si>
  <si>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</si>
  <si>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</si>
  <si>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</si>
  <si>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</si>
  <si>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</si>
  <si>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</si>
  <si>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</si>
  <si>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</si>
  <si>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</si>
  <si>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</si>
  <si>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</si>
  <si>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</si>
  <si>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</si>
  <si>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</si>
  <si>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</si>
  <si>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</si>
  <si>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</si>
  <si>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</si>
  <si>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</si>
  <si>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</si>
  <si>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</si>
  <si>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</si>
  <si>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</si>
  <si>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</si>
  <si>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</si>
  <si>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</si>
  <si>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</si>
  <si>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</si>
  <si>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</si>
  <si>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</si>
  <si>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</si>
  <si>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</si>
  <si>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</si>
  <si>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</si>
  <si>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</si>
  <si>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</si>
  <si>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</si>
  <si>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</si>
  <si>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</si>
  <si>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</si>
  <si>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</si>
  <si>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</si>
  <si>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</si>
  <si>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</si>
  <si>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</si>
  <si>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</si>
  <si>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</si>
  <si>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</si>
  <si>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</si>
  <si>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</si>
  <si>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</si>
  <si>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</si>
  <si>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</si>
  <si>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</si>
  <si>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</si>
  <si>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</si>
  <si>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</si>
  <si>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</si>
  <si>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</si>
  <si>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</si>
  <si>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</si>
  <si>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</si>
  <si>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</si>
  <si>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</si>
  <si>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</si>
  <si>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</si>
  <si>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</si>
  <si>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</si>
  <si>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</si>
  <si>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</si>
  <si>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</si>
  <si>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</si>
  <si>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</si>
  <si>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</si>
  <si>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</si>
  <si>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</si>
  <si>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</si>
  <si>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</si>
  <si>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</si>
  <si>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</si>
  <si>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</si>
  <si>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</si>
  <si>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</si>
  <si>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</si>
  <si>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</si>
  <si>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</si>
  <si>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</si>
  <si>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</si>
  <si>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</si>
  <si>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</si>
  <si>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</si>
  <si>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</si>
  <si>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</si>
  <si>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</si>
  <si>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</si>
  <si>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</si>
  <si>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</si>
  <si>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</si>
  <si>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</si>
  <si>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</si>
  <si>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</si>
  <si>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</si>
  <si>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</si>
  <si>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</si>
  <si>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</si>
  <si>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</si>
  <si>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</si>
  <si>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</si>
  <si>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</si>
  <si>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</si>
  <si>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</si>
  <si>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</si>
  <si>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</si>
  <si>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</si>
  <si>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</si>
  <si>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</si>
  <si>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</si>
  <si>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</si>
  <si>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</si>
  <si>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</si>
  <si>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</si>
  <si>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</si>
  <si>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</si>
  <si>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</si>
  <si>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</si>
  <si>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</si>
  <si>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</si>
  <si>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</si>
  <si>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</si>
  <si>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</si>
  <si>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</si>
  <si>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</si>
  <si>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</si>
  <si>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</si>
  <si>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</si>
  <si>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</si>
  <si>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</si>
  <si>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</si>
  <si>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</si>
  <si>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</si>
  <si>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</si>
  <si>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</si>
  <si>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</si>
  <si>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</si>
  <si>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</si>
  <si>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</si>
  <si>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</si>
  <si>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</si>
  <si>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</si>
  <si>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</si>
  <si>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</si>
  <si>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</si>
  <si>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</si>
  <si>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</si>
  <si>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</si>
  <si>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</si>
  <si>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</si>
  <si>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</si>
  <si>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</si>
  <si>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</si>
  <si>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</si>
  <si>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</si>
  <si>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</si>
  <si>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</si>
  <si>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</si>
  <si>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</si>
  <si>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</si>
  <si>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</si>
  <si>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</si>
  <si>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</si>
  <si>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</si>
  <si>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</si>
  <si>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</si>
  <si>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</si>
  <si>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</si>
  <si>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</si>
  <si>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</si>
  <si>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</si>
  <si>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</si>
  <si>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</si>
  <si>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</si>
  <si>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</si>
  <si>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</si>
  <si>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</si>
  <si>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</si>
  <si>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</si>
  <si>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</si>
  <si>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</si>
  <si>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</si>
  <si>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</si>
  <si>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</si>
  <si>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</si>
  <si>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</si>
  <si>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</si>
  <si>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</si>
  <si>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</si>
  <si>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</si>
  <si>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</si>
  <si>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</si>
  <si>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</si>
  <si>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</si>
  <si>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</si>
  <si>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</si>
  <si>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</si>
  <si>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</si>
  <si>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</si>
  <si>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</si>
  <si>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</si>
  <si>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</si>
  <si>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</si>
  <si>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</si>
  <si>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</si>
  <si>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</si>
  <si>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</si>
  <si>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</si>
  <si>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</si>
  <si>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</si>
  <si>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</si>
  <si>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</si>
  <si>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</si>
  <si>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</si>
  <si>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</si>
  <si>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</si>
  <si>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</si>
  <si>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</si>
  <si>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</si>
  <si>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</si>
  <si>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</si>
  <si>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</si>
  <si>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</si>
  <si>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</si>
  <si>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</si>
  <si>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</si>
  <si>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</si>
  <si>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</si>
  <si>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</si>
  <si>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</si>
  <si>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</si>
  <si>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</si>
  <si>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</si>
  <si>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</si>
  <si>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</si>
  <si>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</si>
  <si>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</si>
  <si>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</si>
  <si>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</si>
  <si>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</si>
  <si>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</si>
  <si>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</si>
  <si>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</si>
  <si>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</si>
  <si>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</si>
  <si>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</si>
  <si>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</si>
  <si>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</si>
  <si>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</si>
  <si>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</si>
  <si>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</si>
  <si>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</si>
  <si>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</si>
  <si>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</si>
  <si>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</si>
  <si>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</si>
  <si>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</si>
  <si>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</si>
  <si>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</si>
  <si>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</si>
  <si>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</si>
  <si>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</si>
  <si>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</si>
  <si>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</si>
  <si>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</si>
  <si>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</si>
  <si>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</si>
  <si>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</si>
  <si>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</si>
  <si>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</si>
  <si>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</si>
  <si>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</si>
  <si>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</si>
  <si>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</si>
  <si>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</si>
  <si>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</si>
  <si>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</si>
  <si>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</si>
  <si>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</si>
  <si>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</si>
  <si>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</si>
  <si>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</si>
  <si>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</si>
  <si>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</si>
  <si>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</si>
  <si>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</si>
  <si>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</si>
  <si>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</si>
  <si>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</si>
  <si>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</si>
  <si>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</si>
  <si>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</si>
  <si>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</si>
  <si>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</si>
  <si>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</si>
  <si>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</si>
  <si>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</si>
  <si>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</si>
  <si>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</si>
  <si>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</si>
  <si>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</si>
  <si>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</si>
  <si>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</si>
  <si>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</si>
  <si>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</si>
  <si>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</si>
  <si>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</si>
  <si>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</si>
  <si>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</si>
  <si>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</si>
  <si>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</si>
  <si>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</si>
  <si>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</si>
  <si>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</si>
  <si>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</si>
  <si>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</si>
  <si>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</si>
  <si>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</si>
  <si>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</si>
  <si>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</si>
  <si>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</si>
  <si>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</si>
  <si>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</si>
  <si>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</si>
  <si>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</si>
  <si>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</si>
  <si>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</si>
  <si>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</si>
  <si>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</si>
  <si>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</si>
  <si>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</si>
  <si>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</si>
  <si>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</si>
  <si>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</si>
  <si>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</si>
  <si>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</si>
  <si>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</si>
  <si>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</si>
  <si>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</si>
  <si>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</si>
  <si>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</si>
  <si>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</si>
  <si>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</si>
  <si>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</si>
  <si>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</si>
  <si>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</si>
  <si>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</si>
  <si>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</si>
  <si>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</si>
  <si>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</si>
  <si>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</si>
  <si>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</si>
  <si>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</si>
  <si>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</si>
  <si>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</si>
  <si>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</si>
  <si>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</si>
  <si>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</si>
  <si>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</si>
  <si>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</si>
  <si>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</si>
  <si>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</si>
  <si>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</si>
  <si>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</si>
  <si>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</si>
  <si>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</si>
  <si>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</si>
  <si>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</si>
  <si>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</si>
  <si>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</si>
  <si>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</si>
  <si>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</si>
  <si>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</si>
  <si>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</si>
  <si>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</si>
  <si>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</si>
  <si>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</si>
  <si>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</si>
  <si>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</si>
  <si>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</si>
  <si>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</si>
  <si>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</si>
  <si>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</si>
  <si>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</si>
  <si>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</si>
  <si>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</si>
  <si>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</si>
  <si>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</si>
  <si>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</si>
  <si>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</si>
  <si>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</si>
  <si>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</si>
  <si>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</si>
  <si>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</si>
  <si>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</si>
  <si>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</si>
  <si>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</si>
  <si>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</si>
  <si>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</si>
  <si>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</si>
  <si>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</si>
  <si>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</si>
  <si>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</si>
  <si>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</si>
  <si>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</si>
  <si>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</si>
  <si>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</si>
  <si>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</si>
  <si>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</si>
  <si>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</si>
  <si>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</si>
  <si>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</si>
  <si>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</si>
  <si>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</si>
  <si>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</si>
  <si>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</si>
  <si>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</si>
  <si>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</si>
  <si>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</si>
  <si>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</si>
  <si>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</si>
  <si>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</si>
  <si>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</si>
  <si>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</si>
  <si>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</si>
  <si>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</si>
  <si>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</si>
  <si>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</si>
  <si>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</si>
  <si>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</si>
  <si>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</si>
  <si>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</si>
  <si>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</si>
  <si>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</si>
  <si>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</si>
  <si>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</si>
  <si>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</si>
  <si>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</si>
  <si>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</si>
  <si>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</si>
  <si>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</si>
  <si>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</si>
  <si>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</si>
  <si>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</si>
  <si>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</si>
  <si>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</si>
  <si>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</si>
  <si>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</si>
  <si>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</si>
  <si>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</si>
  <si>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</si>
  <si>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</si>
  <si>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</si>
  <si>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</si>
  <si>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</si>
  <si>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</si>
  <si>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</si>
  <si>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</si>
  <si>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</si>
  <si>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</si>
  <si>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</si>
  <si>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</si>
  <si>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</si>
  <si>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</si>
  <si>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</si>
  <si>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</si>
  <si>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</si>
  <si>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</si>
  <si>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</si>
  <si>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</si>
  <si>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</si>
  <si>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</si>
  <si>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</si>
  <si>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</si>
  <si>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</si>
  <si>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</si>
  <si>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</si>
  <si>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</si>
  <si>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</si>
  <si>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</si>
  <si>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</si>
  <si>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</si>
  <si>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</si>
  <si>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</si>
  <si>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</si>
  <si>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</si>
  <si>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</si>
  <si>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</si>
  <si>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</si>
  <si>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</si>
  <si>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</si>
  <si>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</si>
  <si>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</si>
  <si>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</si>
  <si>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</si>
  <si>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</si>
  <si>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</si>
  <si>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</si>
  <si>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</si>
  <si>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</si>
  <si>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</si>
  <si>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</si>
  <si>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</si>
  <si>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</si>
  <si>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</si>
  <si>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</si>
  <si>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</si>
  <si>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</si>
  <si>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</si>
  <si>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</si>
  <si>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</si>
  <si>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</si>
  <si>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</si>
  <si>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</si>
  <si>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</si>
  <si>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</si>
  <si>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</si>
  <si>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</si>
  <si>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</si>
  <si>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</si>
  <si>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</si>
  <si>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</si>
  <si>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</si>
  <si>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</si>
  <si>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</si>
  <si>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</si>
  <si>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</si>
  <si>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</si>
  <si>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</si>
  <si>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</si>
  <si>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</si>
  <si>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</si>
  <si>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</si>
  <si>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</si>
  <si>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</si>
  <si>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</si>
  <si>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</si>
  <si>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</si>
  <si>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</si>
  <si>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</si>
  <si>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</si>
  <si>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</si>
  <si>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</si>
  <si>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</si>
  <si>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</si>
  <si>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</si>
  <si>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</si>
  <si>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</si>
  <si>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</si>
  <si>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</si>
  <si>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</si>
  <si>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</si>
  <si>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</si>
  <si>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</si>
  <si>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</si>
  <si>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</si>
  <si>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</si>
  <si>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</si>
  <si>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</si>
  <si>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</si>
  <si>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</si>
  <si>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</si>
  <si>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</si>
  <si>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</si>
  <si>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</si>
  <si>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</si>
  <si>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</si>
  <si>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</si>
  <si>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</si>
  <si>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</si>
  <si>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</si>
  <si>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</si>
  <si>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</si>
  <si>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</si>
  <si>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</si>
  <si>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</si>
  <si>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</si>
  <si>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</si>
  <si>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</si>
  <si>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</si>
  <si>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</si>
  <si>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</si>
  <si>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</si>
  <si>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</si>
  <si>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</si>
  <si>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</si>
  <si>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</si>
  <si>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</si>
  <si>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</si>
  <si>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</si>
  <si>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</si>
  <si>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</si>
  <si>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</si>
  <si>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</si>
  <si>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</si>
  <si>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</si>
  <si>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</si>
  <si>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</si>
  <si>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</si>
  <si>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</si>
  <si>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</si>
  <si>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</si>
  <si>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</si>
  <si>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</si>
  <si>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</si>
  <si>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</si>
  <si>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</si>
  <si>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</si>
  <si>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</si>
  <si>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</si>
  <si>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</si>
  <si>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</si>
  <si>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</si>
  <si>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</si>
  <si>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</si>
  <si>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</si>
  <si>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</si>
  <si>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</si>
  <si>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</si>
  <si>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</si>
  <si>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</si>
  <si>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</si>
  <si>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</si>
  <si>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</si>
  <si>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</si>
  <si>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</si>
  <si>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</si>
  <si>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</si>
  <si>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</si>
  <si>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</si>
  <si>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</si>
  <si>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</si>
  <si>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</si>
  <si>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</si>
  <si>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</si>
  <si>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</si>
  <si>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</si>
  <si>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</si>
  <si>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</si>
  <si>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</si>
  <si>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</si>
  <si>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</si>
  <si>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</si>
  <si>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</si>
  <si>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</si>
  <si>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</si>
  <si>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</si>
  <si>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</si>
  <si>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</si>
  <si>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</si>
  <si>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</si>
  <si>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</si>
  <si>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</si>
  <si>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</si>
  <si>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</si>
  <si>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</si>
  <si>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</si>
  <si>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</si>
  <si>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</si>
  <si>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</si>
  <si>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</si>
  <si>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</si>
  <si>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</si>
  <si>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</si>
  <si>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</si>
  <si>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</si>
  <si>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</si>
  <si>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</si>
  <si>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</si>
  <si>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</si>
  <si>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</si>
  <si>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</si>
  <si>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</si>
  <si>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</si>
  <si>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</si>
  <si>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</si>
  <si>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</si>
  <si>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</si>
  <si>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</si>
  <si>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</si>
  <si>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</si>
  <si>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</si>
  <si>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</si>
  <si>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</si>
  <si>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</si>
  <si>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</si>
  <si>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</si>
  <si>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</si>
  <si>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</si>
  <si>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</si>
  <si>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</si>
  <si>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</si>
  <si>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</si>
  <si>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</si>
  <si>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</si>
  <si>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</si>
  <si>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</si>
  <si>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</si>
  <si>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</si>
  <si>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</si>
  <si>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</si>
  <si>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</si>
  <si>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</si>
  <si>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</si>
  <si>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</si>
  <si>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</si>
  <si>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</si>
  <si>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</si>
  <si>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</si>
  <si>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</si>
  <si>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</si>
  <si>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</si>
  <si>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</si>
  <si>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</si>
  <si>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</si>
  <si>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</si>
  <si>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</si>
  <si>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</si>
  <si>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</si>
  <si>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</si>
  <si>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</si>
  <si>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</si>
  <si>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</si>
  <si>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</si>
  <si>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</si>
  <si>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</si>
  <si>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</si>
  <si>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</si>
  <si>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</si>
  <si>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</si>
  <si>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</si>
  <si>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</si>
  <si>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</si>
  <si>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</si>
  <si>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</si>
  <si>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</si>
  <si>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</si>
  <si>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</si>
  <si>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</si>
  <si>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</si>
  <si>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</si>
  <si>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</si>
  <si>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</si>
  <si>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</si>
  <si>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</si>
  <si>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</si>
  <si>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</si>
  <si>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</si>
  <si>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</si>
  <si>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</si>
  <si>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</si>
  <si>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</si>
  <si>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</si>
  <si>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</si>
  <si>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</si>
  <si>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</si>
  <si>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</si>
  <si>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</si>
  <si>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</si>
  <si>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</si>
  <si>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</si>
  <si>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</si>
  <si>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</si>
  <si>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</si>
  <si>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</si>
  <si>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</si>
  <si>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</si>
  <si>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</si>
  <si>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</si>
  <si>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</si>
  <si>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</si>
  <si>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</si>
  <si>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</si>
  <si>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</si>
  <si>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</si>
  <si>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</si>
  <si>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</si>
  <si>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</si>
  <si>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</si>
  <si>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</si>
  <si>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</si>
  <si>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</si>
  <si>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</si>
  <si>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</si>
  <si>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</si>
  <si>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</si>
  <si>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</si>
  <si>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</si>
  <si>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</si>
  <si>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</si>
  <si>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</si>
  <si>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</si>
  <si>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</si>
  <si>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</si>
  <si>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</si>
  <si>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</si>
  <si>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</si>
  <si>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</si>
  <si>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</si>
  <si>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</si>
  <si>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</si>
  <si>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</si>
  <si>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</si>
  <si>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</si>
  <si>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</si>
  <si>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</si>
  <si>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</si>
  <si>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</si>
  <si>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</si>
  <si>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</si>
  <si>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</si>
  <si>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</si>
  <si>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</si>
  <si>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</si>
  <si>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</si>
  <si>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</si>
  <si>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</si>
  <si>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</si>
  <si>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</si>
  <si>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</si>
  <si>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</si>
  <si>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</si>
  <si>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</si>
  <si>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</si>
  <si>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</si>
  <si>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</si>
  <si>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</si>
  <si>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</si>
  <si>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</si>
  <si>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</si>
  <si>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</si>
  <si>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</si>
  <si>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</si>
  <si>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</si>
  <si>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</si>
  <si>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</si>
  <si>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</si>
  <si>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</si>
  <si>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</si>
  <si>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</si>
  <si>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</si>
  <si>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</si>
  <si>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</si>
  <si>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</si>
  <si>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</si>
  <si>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</si>
  <si>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</si>
  <si>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</si>
  <si>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</si>
  <si>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</si>
  <si>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</si>
  <si>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</si>
  <si>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</si>
  <si>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</si>
  <si>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</si>
  <si>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</si>
  <si>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</si>
  <si>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</si>
  <si>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</si>
  <si>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</si>
  <si>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</si>
  <si>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</si>
  <si>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</si>
  <si>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</si>
  <si>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</si>
  <si>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</si>
  <si>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</si>
  <si>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</si>
  <si>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</si>
  <si>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</si>
  <si>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</si>
  <si>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</si>
  <si>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</si>
  <si>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</si>
  <si>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</si>
  <si>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</si>
  <si>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</si>
  <si>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</si>
  <si>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</si>
  <si>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</si>
  <si>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</si>
  <si>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</si>
  <si>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</si>
  <si>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</si>
  <si>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</si>
  <si>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</si>
  <si>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</si>
  <si>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</si>
  <si>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</si>
  <si>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</si>
  <si>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</si>
  <si>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</si>
  <si>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</si>
  <si>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</si>
  <si>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</si>
  <si>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</si>
  <si>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</si>
  <si>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</si>
  <si>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</si>
  <si>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</si>
  <si>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</si>
  <si>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</si>
  <si>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</si>
  <si>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</si>
  <si>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</si>
  <si>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</si>
  <si>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</si>
  <si>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</si>
  <si>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</si>
  <si>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</si>
  <si>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</si>
  <si>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</si>
  <si>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</si>
  <si>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</si>
  <si>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</si>
  <si>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</si>
  <si>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</si>
  <si>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</si>
  <si>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</si>
  <si>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</si>
  <si>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</si>
  <si>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</si>
  <si>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</si>
  <si>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</si>
  <si>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</si>
  <si>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</si>
  <si>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</si>
  <si>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</si>
  <si>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</si>
  <si>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</si>
  <si>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</si>
  <si>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</si>
  <si>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</si>
  <si>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</si>
  <si>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</si>
  <si>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</si>
  <si>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</si>
  <si>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</si>
  <si>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</si>
  <si>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</si>
  <si>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</si>
  <si>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</si>
  <si>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</si>
  <si>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</si>
  <si>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</si>
  <si>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</si>
  <si>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</si>
  <si>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</si>
  <si>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</si>
  <si>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</si>
  <si>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</si>
  <si>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</si>
  <si>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</si>
  <si>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</si>
  <si>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</si>
  <si>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</si>
  <si>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</si>
  <si>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</si>
  <si>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</si>
  <si>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</si>
  <si>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</si>
  <si>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</si>
  <si>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</si>
  <si>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</si>
  <si>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</si>
  <si>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</si>
  <si>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</si>
  <si>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</si>
  <si>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</si>
  <si>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</si>
  <si>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</si>
  <si>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</si>
  <si>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</si>
  <si>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</si>
  <si>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</si>
  <si>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</si>
  <si>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</si>
  <si>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</si>
  <si>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</si>
  <si>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</si>
  <si>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</si>
  <si>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</si>
  <si>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</si>
  <si>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</si>
  <si>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</si>
  <si>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</si>
  <si>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</si>
  <si>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</si>
  <si>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</si>
  <si>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</si>
  <si>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</si>
  <si>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</si>
  <si>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</si>
  <si>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</si>
  <si>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</si>
  <si>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</si>
  <si>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</si>
  <si>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</si>
  <si>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</si>
  <si>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</si>
  <si>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</si>
  <si>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</si>
  <si>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</si>
  <si>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</si>
  <si>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</si>
  <si>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</si>
  <si>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</si>
  <si>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</si>
  <si>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</si>
  <si>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</si>
  <si>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</si>
  <si>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</si>
  <si>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</si>
  <si>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</si>
  <si>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</si>
  <si>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</si>
  <si>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</si>
  <si>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</si>
  <si>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</si>
  <si>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</si>
  <si>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</si>
  <si>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</si>
  <si>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</si>
  <si>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</si>
  <si>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</si>
  <si>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</si>
  <si>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</si>
  <si>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</si>
  <si>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</si>
  <si>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</si>
  <si>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</si>
  <si>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</si>
  <si>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</si>
  <si>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</si>
  <si>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</si>
  <si>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</si>
  <si>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</si>
  <si>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</si>
  <si>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</si>
  <si>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</si>
  <si>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</si>
  <si>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</si>
  <si>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</si>
  <si>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</si>
  <si>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</si>
  <si>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</si>
  <si>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</si>
  <si>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</si>
  <si>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</si>
  <si>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</si>
  <si>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</si>
  <si>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</si>
  <si>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</si>
  <si>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</si>
  <si>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</si>
  <si>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</si>
  <si>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</si>
  <si>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</si>
  <si>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</si>
  <si>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</si>
  <si>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</si>
  <si>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</si>
  <si>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</si>
  <si>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</si>
  <si>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</si>
  <si>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</si>
  <si>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</si>
  <si>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</si>
  <si>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</si>
  <si>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</si>
  <si>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</si>
  <si>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</si>
  <si>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</si>
  <si>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</si>
  <si>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</si>
  <si>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</si>
  <si>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</si>
  <si>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</si>
  <si>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</si>
  <si>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</si>
  <si>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</si>
  <si>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</si>
  <si>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</si>
  <si>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</si>
  <si>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</si>
  <si>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</si>
  <si>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</si>
  <si>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</si>
  <si>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</si>
  <si>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</si>
  <si>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</si>
  <si>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</si>
  <si>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</si>
  <si>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</si>
  <si>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</si>
  <si>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</si>
  <si>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</si>
  <si>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</si>
  <si>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</si>
  <si>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</si>
  <si>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</si>
  <si>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</si>
  <si>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</si>
  <si>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</si>
  <si>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</si>
  <si>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</si>
  <si>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</si>
  <si>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</si>
  <si>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</si>
  <si>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</si>
  <si>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</si>
  <si>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</si>
  <si>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</si>
  <si>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</si>
  <si>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</si>
  <si>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</si>
  <si>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</si>
  <si>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</si>
  <si>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</si>
  <si>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</si>
  <si>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</si>
  <si>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</si>
  <si>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</si>
  <si>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</si>
  <si>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</si>
  <si>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</si>
  <si>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</si>
  <si>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</si>
  <si>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</si>
  <si>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</si>
  <si>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</si>
  <si>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</si>
  <si>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</si>
  <si>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</si>
  <si>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</si>
  <si>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</si>
  <si>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</si>
  <si>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</si>
  <si>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</si>
  <si>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</si>
  <si>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</si>
  <si>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</si>
  <si>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</si>
  <si>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</si>
  <si>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</si>
  <si>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</si>
  <si>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</si>
  <si>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</si>
  <si>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</si>
  <si>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</si>
  <si>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</si>
  <si>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</si>
  <si>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</si>
  <si>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</si>
  <si>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</si>
  <si>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</si>
  <si>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</si>
  <si>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</si>
  <si>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</si>
  <si>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</si>
  <si>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</si>
  <si>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</si>
  <si>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</si>
  <si>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</si>
  <si>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</si>
  <si>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</si>
  <si>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</si>
  <si>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</si>
  <si>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</si>
  <si>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</si>
  <si>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</si>
  <si>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</si>
  <si>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</si>
  <si>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</si>
  <si>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</si>
  <si>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</si>
  <si>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</si>
  <si>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</si>
  <si>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</si>
  <si>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</si>
  <si>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</si>
  <si>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</si>
  <si>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</si>
  <si>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</si>
  <si>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</si>
  <si>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</si>
  <si>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</si>
  <si>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</si>
  <si>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</si>
  <si>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</si>
  <si>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</si>
  <si>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</si>
  <si>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</si>
  <si>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</si>
  <si>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</si>
  <si>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</si>
  <si>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</si>
  <si>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</si>
  <si>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</si>
  <si>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</si>
  <si>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</si>
  <si>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</si>
  <si>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</si>
  <si>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</si>
  <si>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</si>
  <si>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</si>
  <si>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</si>
  <si>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</si>
  <si>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</si>
  <si>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</si>
  <si>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</si>
  <si>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</si>
  <si>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</si>
  <si>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</si>
  <si>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</si>
  <si>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</si>
  <si>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</si>
  <si>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</si>
  <si>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</si>
  <si>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</si>
  <si>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</si>
  <si>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</si>
  <si>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</si>
  <si>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</si>
  <si>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</si>
  <si>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</si>
  <si>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</si>
  <si>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</si>
  <si>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</si>
  <si>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</si>
  <si>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</si>
  <si>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</si>
  <si>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</si>
  <si>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</si>
  <si>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</si>
  <si>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</si>
  <si>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</si>
  <si>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</si>
  <si>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</si>
  <si>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</si>
  <si>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</si>
  <si>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</si>
  <si>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</si>
  <si>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</si>
  <si>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</si>
  <si>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</si>
  <si>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</si>
  <si>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</si>
  <si>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</si>
  <si>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</si>
  <si>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</si>
  <si>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</si>
  <si>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</si>
  <si>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</si>
  <si>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</si>
  <si>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</si>
  <si>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</si>
  <si>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</si>
  <si>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</si>
  <si>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</si>
  <si>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</si>
  <si>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</si>
  <si>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</si>
  <si>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</si>
  <si>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</si>
  <si>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</si>
  <si>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</si>
  <si>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</si>
  <si>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</si>
  <si>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</si>
  <si>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</si>
  <si>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</si>
  <si>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</si>
  <si>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</si>
  <si>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</si>
  <si>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</si>
  <si>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</si>
  <si>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</si>
  <si>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</si>
  <si>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</si>
  <si>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</si>
  <si>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</si>
  <si>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</si>
  <si>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</si>
  <si>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</si>
  <si>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</si>
  <si>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</si>
  <si>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</si>
  <si>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</si>
  <si>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</si>
  <si>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</si>
  <si>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</si>
  <si>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</si>
  <si>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</si>
  <si>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</si>
  <si>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</si>
  <si>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</si>
  <si>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</si>
  <si>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</si>
  <si>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</si>
  <si>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</si>
  <si>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</si>
  <si>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</si>
  <si>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</si>
  <si>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</si>
  <si>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</si>
  <si>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</si>
  <si>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</si>
  <si>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</si>
  <si>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</si>
  <si>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</si>
  <si>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</si>
  <si>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</si>
  <si>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</si>
  <si>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</si>
  <si>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</si>
  <si>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</si>
  <si>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</si>
  <si>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</si>
  <si>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</si>
  <si>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</si>
  <si>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</si>
  <si>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</si>
  <si>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</si>
  <si>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</si>
  <si>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</si>
  <si>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</si>
  <si>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</si>
  <si>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</si>
  <si>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</si>
  <si>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</si>
  <si>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</si>
  <si>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</si>
  <si>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</si>
  <si>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</si>
  <si>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</si>
  <si>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</si>
  <si>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</si>
  <si>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</si>
  <si>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</si>
  <si>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</si>
  <si>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</si>
  <si>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</si>
  <si>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</si>
  <si>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</si>
  <si>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</si>
  <si>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</si>
  <si>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</si>
  <si>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</si>
  <si>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</si>
  <si>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</si>
  <si>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</si>
  <si>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</si>
  <si>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</si>
  <si>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</si>
  <si>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</si>
  <si>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</si>
  <si>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</si>
  <si>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</si>
  <si>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</si>
  <si>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</si>
  <si>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</si>
  <si>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</si>
  <si>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</si>
  <si>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</si>
  <si>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</si>
  <si>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</si>
  <si>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</si>
  <si>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</si>
  <si>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</si>
  <si>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</si>
  <si>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</si>
  <si>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</si>
  <si>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</si>
  <si>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</si>
  <si>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</si>
  <si>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</si>
  <si>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</si>
  <si>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</si>
  <si>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</si>
  <si>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</si>
  <si>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</si>
  <si>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</si>
  <si>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</si>
  <si>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</si>
  <si>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</si>
  <si>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</si>
  <si>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</si>
  <si>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</si>
  <si>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</si>
  <si>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</si>
  <si>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</si>
  <si>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</si>
  <si>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</si>
  <si>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</si>
  <si>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</si>
  <si>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</si>
  <si>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</si>
  <si>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</si>
  <si>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</si>
  <si>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</si>
  <si>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</si>
  <si>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</si>
  <si>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</si>
  <si>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</si>
  <si>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</si>
  <si>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</si>
  <si>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</si>
  <si>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</si>
  <si>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</si>
  <si>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</si>
  <si>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</si>
  <si>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</si>
  <si>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</si>
  <si>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</si>
  <si>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</si>
  <si>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</si>
  <si>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</si>
  <si>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</si>
  <si>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</si>
  <si>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</si>
  <si>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</si>
  <si>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</si>
  <si>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</si>
  <si>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</si>
  <si>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</si>
  <si>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</si>
  <si>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</si>
  <si>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</si>
  <si>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</si>
  <si>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</si>
  <si>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</si>
  <si>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</si>
  <si>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</si>
  <si>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</si>
  <si>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</si>
  <si>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</si>
  <si>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</si>
  <si>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</si>
  <si>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</si>
  <si>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</si>
  <si>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</si>
  <si>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</si>
  <si>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</si>
  <si>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</si>
  <si>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</si>
  <si>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</si>
  <si>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</si>
  <si>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</si>
  <si>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</si>
  <si>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</si>
  <si>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</si>
  <si>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</si>
  <si>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</si>
  <si>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</si>
  <si>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</si>
  <si>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</si>
  <si>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</si>
  <si>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</si>
  <si>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</si>
  <si>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</si>
  <si>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</si>
  <si>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</si>
  <si>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</si>
  <si>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</si>
  <si>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</si>
  <si>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</si>
  <si>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</si>
  <si>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</si>
  <si>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</si>
  <si>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</si>
  <si>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</si>
  <si>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</si>
  <si>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</si>
  <si>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</si>
  <si>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</si>
  <si>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</si>
  <si>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</si>
  <si>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</si>
  <si>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</si>
  <si>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</si>
  <si>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</si>
  <si>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</si>
  <si>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</si>
  <si>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</si>
  <si>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</si>
  <si>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</si>
  <si>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</si>
  <si>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</si>
  <si>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</si>
  <si>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</si>
  <si>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</si>
  <si>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</si>
  <si>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</si>
  <si>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</si>
  <si>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</si>
  <si>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</si>
  <si>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</si>
  <si>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</si>
  <si>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</si>
  <si>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</si>
  <si>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</si>
  <si>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</si>
  <si>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</si>
  <si>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</si>
  <si>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</si>
  <si>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</si>
  <si>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</si>
  <si>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</si>
  <si>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</si>
  <si>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</si>
  <si>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</si>
  <si>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</si>
  <si>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</si>
  <si>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</si>
  <si>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</si>
  <si>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</si>
  <si>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</si>
  <si>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</si>
  <si>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</si>
  <si>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</si>
  <si>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</si>
  <si>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</si>
  <si>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</si>
  <si>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</si>
  <si>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</si>
  <si>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</si>
  <si>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</si>
  <si>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</si>
  <si>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</si>
  <si>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</si>
  <si>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</si>
  <si>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</si>
  <si>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</si>
  <si>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</si>
  <si>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</si>
  <si>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</si>
  <si>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</si>
  <si>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</si>
  <si>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</si>
  <si>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</si>
  <si>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</si>
  <si>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</si>
  <si>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</si>
  <si>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</si>
  <si>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</si>
  <si>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</si>
  <si>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</si>
  <si>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</si>
  <si>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</si>
  <si>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</si>
  <si>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</si>
  <si>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</si>
  <si>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</si>
  <si>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</si>
  <si>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</si>
  <si>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</si>
  <si>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</si>
  <si>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</si>
  <si>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</si>
  <si>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</si>
  <si>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</si>
  <si>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</si>
  <si>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</si>
  <si>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</si>
  <si>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</si>
  <si>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</si>
  <si>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</si>
  <si>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</si>
  <si>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</si>
  <si>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</si>
  <si>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</si>
  <si>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</si>
  <si>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</si>
  <si>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</si>
  <si>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</si>
  <si>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</si>
  <si>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</si>
  <si>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</si>
  <si>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</si>
  <si>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</si>
  <si>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</si>
  <si>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</si>
  <si>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</si>
  <si>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</si>
  <si>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</si>
  <si>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</si>
  <si>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</si>
  <si>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</si>
  <si>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</si>
  <si>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</si>
  <si>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</si>
  <si>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</si>
  <si>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</si>
  <si>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</si>
  <si>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</si>
  <si>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</si>
  <si>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</si>
  <si>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</si>
  <si>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</si>
  <si>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</si>
  <si>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</si>
  <si>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</si>
  <si>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</si>
  <si>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</si>
  <si>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</si>
  <si>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</si>
  <si>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</si>
  <si>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</si>
  <si>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</si>
  <si>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</si>
  <si>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</si>
  <si>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</si>
  <si>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</si>
  <si>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</si>
  <si>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</si>
  <si>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</si>
  <si>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</si>
  <si>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</si>
  <si>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</si>
  <si>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</si>
  <si>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</si>
  <si>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</si>
  <si>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</si>
  <si>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</si>
  <si>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</si>
  <si>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</si>
  <si>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</si>
  <si>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</si>
  <si>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</si>
  <si>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</si>
  <si>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</si>
  <si>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</si>
  <si>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</si>
  <si>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</si>
  <si>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</si>
  <si>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</si>
  <si>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</si>
  <si>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</si>
  <si>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</si>
  <si>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</si>
  <si>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</si>
  <si>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</si>
  <si>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</si>
  <si>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</si>
  <si>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</si>
  <si>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</si>
  <si>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</si>
  <si>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</si>
  <si>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</si>
  <si>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</si>
  <si>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</si>
  <si>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</si>
  <si>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</si>
  <si>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</si>
  <si>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</si>
  <si>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</si>
  <si>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</si>
  <si>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</si>
  <si>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</si>
  <si>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</si>
  <si>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</si>
  <si>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</si>
  <si>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</si>
  <si>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</si>
  <si>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</si>
  <si>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</si>
  <si>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</si>
  <si>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</si>
  <si>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</si>
  <si>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</si>
  <si>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</si>
  <si>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</si>
  <si>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</si>
  <si>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</si>
  <si>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</si>
  <si>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</si>
  <si>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</si>
  <si>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</si>
  <si>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</si>
  <si>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</si>
  <si>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</si>
  <si>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</si>
  <si>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</si>
  <si>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</si>
  <si>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</si>
  <si>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</si>
  <si>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</si>
  <si>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</si>
  <si>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</si>
  <si>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</si>
  <si>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</si>
  <si>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</si>
  <si>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</si>
  <si>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</si>
  <si>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</si>
  <si>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</si>
  <si>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</si>
  <si>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</si>
  <si>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</si>
  <si>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</si>
  <si>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</si>
  <si>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</si>
  <si>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</si>
  <si>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</si>
  <si>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</si>
  <si>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</si>
  <si>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</si>
  <si>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</si>
  <si>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</si>
  <si>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</si>
  <si>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</si>
  <si>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</si>
  <si>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</si>
  <si>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</si>
  <si>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</si>
  <si>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</si>
  <si>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</si>
  <si>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</si>
  <si>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</si>
  <si>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</si>
  <si>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</si>
  <si>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</si>
  <si>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</si>
  <si>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</si>
  <si>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</si>
  <si>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</si>
  <si>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</si>
  <si>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</si>
  <si>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</si>
  <si>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</si>
  <si>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</si>
  <si>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</si>
  <si>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</si>
  <si>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</si>
  <si>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</si>
  <si>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</si>
  <si>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</si>
  <si>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</si>
  <si>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</si>
  <si>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</si>
  <si>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</si>
  <si>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</si>
  <si>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</si>
  <si>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</si>
  <si>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</si>
  <si>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</si>
  <si>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</si>
  <si>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</si>
  <si>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</si>
  <si>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</si>
  <si>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</si>
  <si>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</si>
  <si>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</si>
  <si>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</si>
  <si>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</si>
  <si>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</si>
  <si>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</si>
  <si>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</si>
  <si>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</si>
  <si>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</si>
  <si>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</si>
  <si>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</si>
  <si>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</si>
  <si>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</si>
  <si>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</si>
  <si>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</si>
  <si>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</si>
  <si>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</si>
  <si>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</si>
  <si>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</si>
  <si>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</si>
  <si>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</si>
  <si>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</si>
  <si>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</si>
  <si>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</si>
  <si>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</si>
  <si>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</si>
  <si>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</si>
  <si>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</si>
  <si>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</si>
  <si>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</si>
  <si>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</si>
  <si>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</si>
  <si>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</si>
  <si>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</si>
  <si>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</si>
  <si>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</si>
  <si>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</si>
  <si>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</si>
  <si>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</si>
  <si>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</si>
  <si>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</si>
  <si>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</si>
  <si>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</si>
  <si>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</si>
  <si>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</si>
  <si>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</si>
  <si>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</si>
  <si>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</si>
  <si>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</si>
  <si>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</si>
  <si>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</si>
  <si>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</si>
  <si>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</si>
  <si>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</si>
  <si>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</si>
  <si>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</si>
  <si>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</si>
  <si>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</si>
  <si>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</si>
  <si>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</si>
  <si>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</si>
  <si>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</si>
  <si>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</si>
  <si>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</si>
  <si>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</si>
  <si>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</si>
  <si>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</si>
  <si>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</si>
  <si>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</si>
  <si>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</si>
  <si>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</si>
  <si>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</si>
  <si>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</si>
  <si>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</si>
  <si>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</si>
  <si>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</si>
  <si>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</si>
  <si>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</si>
  <si>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</si>
  <si>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</si>
  <si>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</si>
  <si>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</si>
  <si>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</si>
  <si>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</si>
  <si>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</si>
  <si>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</si>
  <si>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</si>
  <si>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</si>
  <si>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</si>
  <si>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</si>
  <si>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</si>
  <si>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</si>
  <si>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</si>
  <si>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</si>
  <si>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</si>
  <si>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</si>
  <si>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</si>
  <si>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</si>
  <si>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</si>
  <si>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</si>
  <si>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</si>
  <si>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</si>
  <si>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</si>
  <si>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</si>
  <si>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</si>
  <si>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</si>
  <si>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</si>
  <si>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</si>
  <si>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</si>
  <si>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</si>
  <si>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</si>
  <si>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</si>
  <si>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</si>
  <si>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</si>
  <si>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</si>
  <si>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</si>
  <si>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</si>
  <si>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</si>
  <si>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</si>
  <si>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</si>
  <si>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</si>
  <si>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</si>
  <si>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</si>
  <si>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</si>
  <si>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</si>
  <si>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</si>
  <si>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</si>
  <si>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</si>
  <si>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</si>
  <si>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</si>
  <si>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</si>
  <si>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</si>
  <si>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</si>
  <si>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</si>
  <si>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</si>
  <si>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</si>
  <si>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</si>
  <si>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</si>
  <si>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</si>
  <si>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</si>
  <si>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</si>
  <si>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</si>
  <si>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</si>
  <si>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</si>
  <si>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</si>
  <si>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</si>
  <si>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</si>
  <si>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</si>
  <si>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</si>
  <si>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</si>
  <si>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</si>
  <si>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</si>
  <si>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</si>
  <si>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</si>
  <si>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</si>
  <si>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</si>
  <si>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</si>
  <si>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</si>
  <si>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</si>
  <si>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</si>
  <si>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</si>
  <si>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</si>
  <si>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</si>
  <si>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</si>
  <si>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</si>
  <si>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</si>
  <si>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</si>
  <si>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</si>
  <si>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</si>
  <si>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</si>
  <si>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</si>
  <si>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</si>
  <si>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</si>
  <si>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</si>
  <si>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</si>
  <si>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</si>
  <si>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</si>
  <si>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</si>
  <si>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</si>
  <si>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</si>
  <si>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</si>
  <si>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</si>
  <si>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</si>
  <si>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</si>
  <si>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</si>
  <si>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</si>
  <si>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</si>
  <si>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</si>
  <si>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</si>
  <si>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</si>
  <si>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</si>
  <si>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</si>
  <si>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</si>
  <si>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</si>
  <si>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</si>
  <si>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</si>
  <si>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</si>
  <si>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</si>
  <si>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</si>
  <si>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</si>
  <si>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</si>
  <si>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</si>
  <si>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</si>
  <si>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</si>
  <si>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</si>
  <si>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</si>
  <si>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</si>
  <si>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</si>
  <si>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</si>
  <si>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</si>
  <si>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</si>
  <si>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</si>
  <si>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</si>
  <si>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</si>
  <si>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</si>
  <si>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</si>
  <si>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</si>
  <si>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</si>
  <si>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</si>
  <si>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</si>
  <si>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</si>
  <si>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</si>
  <si>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</si>
  <si>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</si>
  <si>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</si>
  <si>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</si>
  <si>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</si>
  <si>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</si>
  <si>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</si>
  <si>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</si>
  <si>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</si>
  <si>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</si>
  <si>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</si>
  <si>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</si>
  <si>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</si>
  <si>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</si>
  <si>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</si>
  <si>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</si>
  <si>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</si>
  <si>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</si>
  <si>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</si>
  <si>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</si>
  <si>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</si>
  <si>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</si>
  <si>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</si>
  <si>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</si>
  <si>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</si>
  <si>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</si>
  <si>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</si>
  <si>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</si>
  <si>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</si>
  <si>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</si>
  <si>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</si>
  <si>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</si>
  <si>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</si>
  <si>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</si>
  <si>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</si>
  <si>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</si>
  <si>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</si>
  <si>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</si>
  <si>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</si>
  <si>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</si>
  <si>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</si>
  <si>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</si>
  <si>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</si>
  <si>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</si>
  <si>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</si>
  <si>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</si>
  <si>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</si>
  <si>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</si>
  <si>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</si>
  <si>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</si>
  <si>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</si>
  <si>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</si>
  <si>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</si>
  <si>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</si>
  <si>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</si>
  <si>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</si>
  <si>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</si>
  <si>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</si>
  <si>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</si>
  <si>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</si>
  <si>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</si>
  <si>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</si>
  <si>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</si>
  <si>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</si>
  <si>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</si>
  <si>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</si>
  <si>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</si>
  <si>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</si>
  <si>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</si>
  <si>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</si>
  <si>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</si>
  <si>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</si>
  <si>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</si>
  <si>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</si>
  <si>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</si>
  <si>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</si>
  <si>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</si>
  <si>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</si>
  <si>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</si>
  <si>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</si>
  <si>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</si>
  <si>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</si>
  <si>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</si>
  <si>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</si>
  <si>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</si>
  <si>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</si>
  <si>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</si>
  <si>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</si>
  <si>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</si>
  <si>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</si>
  <si>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</si>
  <si>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</si>
  <si>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</si>
  <si>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</si>
  <si>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</si>
  <si>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</si>
  <si>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</si>
  <si>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</si>
  <si>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</si>
  <si>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</si>
  <si>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</si>
  <si>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</si>
  <si>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</si>
  <si>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</si>
  <si>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</si>
  <si>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</si>
  <si>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</si>
  <si>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</si>
  <si>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</si>
  <si>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</si>
  <si>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</si>
  <si>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</si>
  <si>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</si>
  <si>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</si>
  <si>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</si>
  <si>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</si>
  <si>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</si>
  <si>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</si>
  <si>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</si>
  <si>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</si>
  <si>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</si>
  <si>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</si>
  <si>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</si>
  <si>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</si>
  <si>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</si>
  <si>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</si>
  <si>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</si>
  <si>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</si>
  <si>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</si>
  <si>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</si>
  <si>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</si>
  <si>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</si>
  <si>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</si>
  <si>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</si>
  <si>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</si>
  <si>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</si>
  <si>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</si>
  <si>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</si>
  <si>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</si>
  <si>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</si>
  <si>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</si>
  <si>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</si>
  <si>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</si>
  <si>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</si>
  <si>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</si>
  <si>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</si>
  <si>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</si>
  <si>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</si>
  <si>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</si>
  <si>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</si>
  <si>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</si>
  <si>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</si>
  <si>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</si>
  <si>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</si>
  <si>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</si>
  <si>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</si>
  <si>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</si>
  <si>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</si>
  <si>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</si>
  <si>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</si>
  <si>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</si>
  <si>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</si>
  <si>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</si>
  <si>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</si>
  <si>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</si>
  <si>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</si>
  <si>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</si>
  <si>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</si>
  <si>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</si>
  <si>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</si>
  <si>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</si>
  <si>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</si>
  <si>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</si>
  <si>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</si>
  <si>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</si>
  <si>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</si>
  <si>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</si>
  <si>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</si>
  <si>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</si>
  <si>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</si>
  <si>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</si>
  <si>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</si>
  <si>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</si>
  <si>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</si>
  <si>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</si>
  <si>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</si>
  <si>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</si>
  <si>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</si>
  <si>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</si>
  <si>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</si>
  <si>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</si>
  <si>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</si>
  <si>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</si>
  <si>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</si>
  <si>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</si>
  <si>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</si>
  <si>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</si>
  <si>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</si>
  <si>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</si>
  <si>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</si>
  <si>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</si>
  <si>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</si>
  <si>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</si>
  <si>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</si>
  <si>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</si>
  <si>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</si>
  <si>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</si>
  <si>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</si>
  <si>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</si>
  <si>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</si>
  <si>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</si>
  <si>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</si>
  <si>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</si>
  <si>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</si>
  <si>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</si>
  <si>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</si>
  <si>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</si>
  <si>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</si>
  <si>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</si>
  <si>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</si>
  <si>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</si>
  <si>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</si>
  <si>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</si>
  <si>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</si>
  <si>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</si>
  <si>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</si>
  <si>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</si>
  <si>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</si>
  <si>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</si>
  <si>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</si>
  <si>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</si>
  <si>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</si>
  <si>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</si>
  <si>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</si>
  <si>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</si>
  <si>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</si>
  <si>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</si>
  <si>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</si>
  <si>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</si>
  <si>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</si>
  <si>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</si>
  <si>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</si>
  <si>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</si>
  <si>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</si>
  <si>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</si>
  <si>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</si>
  <si>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</si>
  <si>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</si>
  <si>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</si>
  <si>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</si>
  <si>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</si>
  <si>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</si>
  <si>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</si>
  <si>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</si>
  <si>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</si>
  <si>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</si>
  <si>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</si>
  <si>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</si>
  <si>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</si>
  <si>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</si>
  <si>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</si>
  <si>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</si>
  <si>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</si>
  <si>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</si>
  <si>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</si>
  <si>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</si>
  <si>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</si>
  <si>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</si>
  <si>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</si>
  <si>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</si>
  <si>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</si>
  <si>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</si>
  <si>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</si>
  <si>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</si>
  <si>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</si>
  <si>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</si>
  <si>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</si>
  <si>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</si>
  <si>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</si>
  <si>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</si>
  <si>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</si>
  <si>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</si>
  <si>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</si>
  <si>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</si>
  <si>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</si>
  <si>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</si>
  <si>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</si>
  <si>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</si>
  <si>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</si>
  <si>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</si>
  <si>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</si>
  <si>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</si>
  <si>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</si>
  <si>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</si>
  <si>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</si>
  <si>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</si>
  <si>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</si>
  <si>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</si>
  <si>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</si>
  <si>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</si>
  <si>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</si>
  <si>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</si>
  <si>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</si>
  <si>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</si>
  <si>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</si>
  <si>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</si>
  <si>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</si>
  <si>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</si>
  <si>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</si>
  <si>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</si>
  <si>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</si>
  <si>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</si>
  <si>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</si>
  <si>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</si>
  <si>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</si>
  <si>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</si>
  <si>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</si>
  <si>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</si>
  <si>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</si>
  <si>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</si>
  <si>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</si>
  <si>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</si>
  <si>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</si>
  <si>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</si>
  <si>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</si>
  <si>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</si>
  <si>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</si>
  <si>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</si>
  <si>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</si>
  <si>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</si>
  <si>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</si>
  <si>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</si>
  <si>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</si>
  <si>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</si>
  <si>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</si>
  <si>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</si>
  <si>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</si>
  <si>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</si>
  <si>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</si>
  <si>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</si>
  <si>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</si>
  <si>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</si>
  <si>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</si>
  <si>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</si>
  <si>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</si>
  <si>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</si>
  <si>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</si>
  <si>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</si>
  <si>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</si>
  <si>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</si>
  <si>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</si>
  <si>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</si>
  <si>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</si>
  <si>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</si>
  <si>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</si>
  <si>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</si>
  <si>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</si>
  <si>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</si>
  <si>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</si>
  <si>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</si>
  <si>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</si>
  <si>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</si>
  <si>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</si>
  <si>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</si>
  <si>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</si>
  <si>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</si>
  <si>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</si>
  <si>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</si>
  <si>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</si>
  <si>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</si>
  <si>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</si>
  <si>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</si>
  <si>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</si>
  <si>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</si>
  <si>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</si>
  <si>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</si>
  <si>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</si>
  <si>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</si>
  <si>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</si>
  <si>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</si>
  <si>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</si>
  <si>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</si>
  <si>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</si>
  <si>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</si>
  <si>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</si>
  <si>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</si>
  <si>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</si>
  <si>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</si>
  <si>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</si>
  <si>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</si>
  <si>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</si>
  <si>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</si>
  <si>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</si>
  <si>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</si>
  <si>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</si>
  <si>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</si>
  <si>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</si>
  <si>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</si>
  <si>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</si>
  <si>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</si>
  <si>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</si>
  <si>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</si>
  <si>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</si>
  <si>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</si>
  <si>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</si>
  <si>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</si>
  <si>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</si>
  <si>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</si>
  <si>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</si>
  <si>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</si>
  <si>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</si>
  <si>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</si>
  <si>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</si>
  <si>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</si>
  <si>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</si>
  <si>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</si>
  <si>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</si>
  <si>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</si>
  <si>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</si>
  <si>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</si>
  <si>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</si>
  <si>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</si>
  <si>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</si>
  <si>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</si>
  <si>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</si>
  <si>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</si>
  <si>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</si>
  <si>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</si>
  <si>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</si>
  <si>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</si>
  <si>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</si>
  <si>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</si>
  <si>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</si>
  <si>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</si>
  <si>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</si>
  <si>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</si>
  <si>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</si>
  <si>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</si>
  <si>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</si>
  <si>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</si>
  <si>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</si>
  <si>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</si>
  <si>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</si>
  <si>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</si>
  <si>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</si>
  <si>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</si>
  <si>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</si>
  <si>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</si>
  <si>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</si>
  <si>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</si>
  <si>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</si>
  <si>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</si>
  <si>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</si>
  <si>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</si>
  <si>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</si>
  <si>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</si>
  <si>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</si>
  <si>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</si>
  <si>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</si>
  <si>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</si>
  <si>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</si>
  <si>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</si>
  <si>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</si>
  <si>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</si>
  <si>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</si>
  <si>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</si>
  <si>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</si>
  <si>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</si>
  <si>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</si>
  <si>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</si>
  <si>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</si>
  <si>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</si>
  <si>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</si>
  <si>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</si>
  <si>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</si>
  <si>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</si>
  <si>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</si>
  <si>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</si>
  <si>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</si>
  <si>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</si>
  <si>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</si>
  <si>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</si>
  <si>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</si>
  <si>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</si>
  <si>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</si>
  <si>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</si>
  <si>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</si>
  <si>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</si>
  <si>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</si>
  <si>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</si>
  <si>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</si>
  <si>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</si>
  <si>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</si>
  <si>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</si>
  <si>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</si>
  <si>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</si>
  <si>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</si>
  <si>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</si>
  <si>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</si>
  <si>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</si>
  <si>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</si>
  <si>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</si>
  <si>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</si>
  <si>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</si>
  <si>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</si>
  <si>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</si>
  <si>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</si>
  <si>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</si>
  <si>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</si>
  <si>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</si>
  <si>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</si>
  <si>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</si>
  <si>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</si>
  <si>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</si>
  <si>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</si>
  <si>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</si>
  <si>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</si>
  <si>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</si>
  <si>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</si>
  <si>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</si>
  <si>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</si>
  <si>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</si>
  <si>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</si>
  <si>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</si>
  <si>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</si>
  <si>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</si>
  <si>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</si>
  <si>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</si>
  <si>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</si>
  <si>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</si>
  <si>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</si>
  <si>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</si>
  <si>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</si>
  <si>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</si>
  <si>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</si>
  <si>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</si>
  <si>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</si>
  <si>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</si>
  <si>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</si>
  <si>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</si>
  <si>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</si>
  <si>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</si>
  <si>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</si>
  <si>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</si>
  <si>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</si>
  <si>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</si>
  <si>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</si>
  <si>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</si>
  <si>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</si>
  <si>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</si>
  <si>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</si>
  <si>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</si>
  <si>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</si>
  <si>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</si>
  <si>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</si>
  <si>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</si>
  <si>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</si>
  <si>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</si>
  <si>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</si>
  <si>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</si>
  <si>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</si>
  <si>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</si>
  <si>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</si>
  <si>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</si>
  <si>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</si>
  <si>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</si>
  <si>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</si>
  <si>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</si>
  <si>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</si>
  <si>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</si>
  <si>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</si>
  <si>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</si>
  <si>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</si>
  <si>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</si>
  <si>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</si>
  <si>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</si>
  <si>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</si>
  <si>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</si>
  <si>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</si>
  <si>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</si>
  <si>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</si>
  <si>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</si>
  <si>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</si>
  <si>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</si>
  <si>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</si>
  <si>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</si>
  <si>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</si>
  <si>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</si>
  <si>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</si>
  <si>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</si>
  <si>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</si>
  <si>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</si>
  <si>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</si>
  <si>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</si>
  <si>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</si>
  <si>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</si>
  <si>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</si>
  <si>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</si>
  <si>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</si>
  <si>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</si>
  <si>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</si>
  <si>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</si>
  <si>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</si>
  <si>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</si>
  <si>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</si>
  <si>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</si>
  <si>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</si>
  <si>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</si>
  <si>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</si>
  <si>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</si>
  <si>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</si>
  <si>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</si>
  <si>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</si>
  <si>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</si>
  <si>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</si>
  <si>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</si>
  <si>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</si>
  <si>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</si>
  <si>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</si>
  <si>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</si>
  <si>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</si>
  <si>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</si>
  <si>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</si>
  <si>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</si>
  <si>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</si>
  <si>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</si>
  <si>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</si>
  <si>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</si>
  <si>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</si>
  <si>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</si>
  <si>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</si>
  <si>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</si>
  <si>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</si>
  <si>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</si>
  <si>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</si>
  <si>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</si>
  <si>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</si>
  <si>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</si>
  <si>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</si>
  <si>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</si>
  <si>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</si>
  <si>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</si>
  <si>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</si>
  <si>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</si>
  <si>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</si>
  <si>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</si>
  <si>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</si>
  <si>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</si>
  <si>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</si>
  <si>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</si>
  <si>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</si>
  <si>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</si>
  <si>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</si>
  <si>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</si>
  <si>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</si>
  <si>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</si>
  <si>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</si>
  <si>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</si>
  <si>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</si>
  <si>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</si>
  <si>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</si>
  <si>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</si>
  <si>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</si>
  <si>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</si>
  <si>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</si>
  <si>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</si>
  <si>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</si>
  <si>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</si>
  <si>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</si>
  <si>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</si>
  <si>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</si>
  <si>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</si>
  <si>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</si>
  <si>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</si>
  <si>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</si>
  <si>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</si>
  <si>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</si>
  <si>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</si>
  <si>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</si>
  <si>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</si>
  <si>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</si>
  <si>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</si>
  <si>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</si>
  <si>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</si>
  <si>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</si>
  <si>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</si>
  <si>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</si>
  <si>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</si>
  <si>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</si>
  <si>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</si>
  <si>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</si>
  <si>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</si>
  <si>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</si>
  <si>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</si>
  <si>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</si>
  <si>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</si>
  <si>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</si>
  <si>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</si>
  <si>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</si>
  <si>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</si>
  <si>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</si>
  <si>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</si>
  <si>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</si>
  <si>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</si>
  <si>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</si>
  <si>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</si>
  <si>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</si>
  <si>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</si>
  <si>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</si>
  <si>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</si>
  <si>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</si>
  <si>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</si>
  <si>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</si>
  <si>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</si>
  <si>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</si>
  <si>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</si>
  <si>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</si>
  <si>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</si>
  <si>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</si>
  <si>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</si>
  <si>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</si>
  <si>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</si>
  <si>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</si>
  <si>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</si>
  <si>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</si>
  <si>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</si>
  <si>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</si>
  <si>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</si>
  <si>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</si>
  <si>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</si>
  <si>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</si>
  <si>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</si>
  <si>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</si>
  <si>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</si>
  <si>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</si>
  <si>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</si>
  <si>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</si>
  <si>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</si>
  <si>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</si>
  <si>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</si>
  <si>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</si>
  <si>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</si>
  <si>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</si>
  <si>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</si>
  <si>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</si>
  <si>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</si>
  <si>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</si>
  <si>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</si>
  <si>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</si>
  <si>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</si>
  <si>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</si>
  <si>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</si>
  <si>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</si>
  <si>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</si>
  <si>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</si>
  <si>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</si>
  <si>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</si>
  <si>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</si>
  <si>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</si>
  <si>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</si>
  <si>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</si>
  <si>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</si>
  <si>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</si>
  <si>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</si>
  <si>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</si>
  <si>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</si>
  <si>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</si>
  <si>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</si>
  <si>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</si>
  <si>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</si>
  <si>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</si>
  <si>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</si>
  <si>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</si>
  <si>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</si>
  <si>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</si>
  <si>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</si>
  <si>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</si>
  <si>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</si>
  <si>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</si>
  <si>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</si>
  <si>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</si>
  <si>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</si>
  <si>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</si>
  <si>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</si>
  <si>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</si>
  <si>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</si>
  <si>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</si>
  <si>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</si>
  <si>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</si>
  <si>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</si>
  <si>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</si>
  <si>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</si>
  <si>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</si>
  <si>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</si>
  <si>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</si>
  <si>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</si>
  <si>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</si>
  <si>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</si>
  <si>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</si>
  <si>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</si>
  <si>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</si>
  <si>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</si>
  <si>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</si>
  <si>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</si>
  <si>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</si>
  <si>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</si>
  <si>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</si>
  <si>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</si>
  <si>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</si>
  <si>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</si>
  <si>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</si>
  <si>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</si>
  <si>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</si>
  <si>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</si>
  <si>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</si>
  <si>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</si>
  <si>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</si>
  <si>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</si>
  <si>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</si>
  <si>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</si>
  <si>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</si>
  <si>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</si>
  <si>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</si>
  <si>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</si>
  <si>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</si>
  <si>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</si>
  <si>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</si>
  <si>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</si>
  <si>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</si>
  <si>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</si>
  <si>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</si>
  <si>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</si>
  <si>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</si>
  <si>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</si>
  <si>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</si>
  <si>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</si>
  <si>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</si>
  <si>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</si>
  <si>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</si>
  <si>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</si>
  <si>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</si>
  <si>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</si>
  <si>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</si>
  <si>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</si>
  <si>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</si>
  <si>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</si>
  <si>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</si>
  <si>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</si>
  <si>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</si>
  <si>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</si>
  <si>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</si>
  <si>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</si>
  <si>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</si>
  <si>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</si>
  <si>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</si>
  <si>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</si>
  <si>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</si>
  <si>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</si>
  <si>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</si>
  <si>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</si>
  <si>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</si>
  <si>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</si>
  <si>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</si>
  <si>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</si>
  <si>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</si>
  <si>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</si>
  <si>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</si>
  <si>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</si>
  <si>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</si>
  <si>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</si>
  <si>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</si>
  <si>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</si>
  <si>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</si>
  <si>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</si>
  <si>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</si>
  <si>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</si>
  <si>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</si>
  <si>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</si>
  <si>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</si>
  <si>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</si>
  <si>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</si>
  <si>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</si>
  <si>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</si>
  <si>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</si>
  <si>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</si>
  <si>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</si>
  <si>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</si>
  <si>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</si>
  <si>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</si>
  <si>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</si>
  <si>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</si>
  <si>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</si>
  <si>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</si>
  <si>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</si>
  <si>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</si>
  <si>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</si>
  <si>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</si>
  <si>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</si>
  <si>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</si>
  <si>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</si>
  <si>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</si>
  <si>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</si>
  <si>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</si>
  <si>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</si>
  <si>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</si>
  <si>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</si>
  <si>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</si>
  <si>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</si>
  <si>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</si>
  <si>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</si>
  <si>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</si>
  <si>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</si>
  <si>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</si>
  <si>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</si>
  <si>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</si>
  <si>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</si>
  <si>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</si>
  <si>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</si>
  <si>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</si>
  <si>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</si>
  <si>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</si>
  <si>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</si>
  <si>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</si>
  <si>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</si>
  <si>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</si>
  <si>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</si>
  <si>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</si>
  <si>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</si>
  <si>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</si>
  <si>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</si>
  <si>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</si>
  <si>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</si>
  <si>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</si>
  <si>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</si>
  <si>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</si>
  <si>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</si>
  <si>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</si>
  <si>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</si>
  <si>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</si>
  <si>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</si>
  <si>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</si>
  <si>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</si>
  <si>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</si>
  <si>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</si>
  <si>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</si>
  <si>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</si>
  <si>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</si>
  <si>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</si>
  <si>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</si>
  <si>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</si>
  <si>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</si>
  <si>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</si>
  <si>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</si>
  <si>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</si>
  <si>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</si>
  <si>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</si>
  <si>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</si>
  <si>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</si>
  <si>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</si>
  <si>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</si>
  <si>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</si>
  <si>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</si>
  <si>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</si>
  <si>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</si>
  <si>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</si>
  <si>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</si>
  <si>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</si>
  <si>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</si>
  <si>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</si>
  <si>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</si>
  <si>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</si>
  <si>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</si>
  <si>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</si>
  <si>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</si>
  <si>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</si>
  <si>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</si>
  <si>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</si>
  <si>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</si>
  <si>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</si>
  <si>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</si>
  <si>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</si>
  <si>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</si>
  <si>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</si>
  <si>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</si>
  <si>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</si>
  <si>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</si>
  <si>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</si>
  <si>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</si>
  <si>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</si>
  <si>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</si>
  <si>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</si>
  <si>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</si>
  <si>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</si>
  <si>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</si>
  <si>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</si>
  <si>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</si>
  <si>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</si>
  <si>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</si>
  <si>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</si>
  <si>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</si>
  <si>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</si>
  <si>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</si>
  <si>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</si>
  <si>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</si>
  <si>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</si>
  <si>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</si>
  <si>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</si>
  <si>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</si>
  <si>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</si>
  <si>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</si>
  <si>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</si>
  <si>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</si>
  <si>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</si>
  <si>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</si>
  <si>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</si>
  <si>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</si>
  <si>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</si>
  <si>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</si>
  <si>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</si>
  <si>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</si>
  <si>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</si>
  <si>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</si>
  <si>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</si>
  <si>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</si>
  <si>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</si>
  <si>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</si>
  <si>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</si>
  <si>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</si>
  <si>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</si>
  <si>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</si>
  <si>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</si>
  <si>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</si>
  <si>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</si>
  <si>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</si>
  <si>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</si>
  <si>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</si>
  <si>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</si>
  <si>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</si>
  <si>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</si>
  <si>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</si>
  <si>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</si>
  <si>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</si>
  <si>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</si>
  <si>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</si>
  <si>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</si>
  <si>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</si>
  <si>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</si>
  <si>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</si>
  <si>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</si>
  <si>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</si>
  <si>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</si>
  <si>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</si>
  <si>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</si>
  <si>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</si>
  <si>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</si>
  <si>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</si>
  <si>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</si>
  <si>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</si>
  <si>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</si>
  <si>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</si>
  <si>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</si>
  <si>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</si>
  <si>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</si>
  <si>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</si>
  <si>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</si>
  <si>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</si>
  <si>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</si>
  <si>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</si>
  <si>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</si>
  <si>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</si>
  <si>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</si>
  <si>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</si>
  <si>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</si>
  <si>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</si>
  <si>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</si>
  <si>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</si>
  <si>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</si>
  <si>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</si>
  <si>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</si>
  <si>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</si>
  <si>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</si>
  <si>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</si>
  <si>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</si>
  <si>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</si>
  <si>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</si>
  <si>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</si>
  <si>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</si>
  <si>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</si>
  <si>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</si>
  <si>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</si>
  <si>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</si>
  <si>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</si>
  <si>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</si>
  <si>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</si>
  <si>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</si>
  <si>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</si>
  <si>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</si>
  <si>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</si>
  <si>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</si>
  <si>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</si>
  <si>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</si>
  <si>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</si>
  <si>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</si>
  <si>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</si>
  <si>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</si>
  <si>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</si>
  <si>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</si>
  <si>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</si>
  <si>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</si>
  <si>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</si>
  <si>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</si>
  <si>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</si>
  <si>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</si>
  <si>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</si>
  <si>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</si>
  <si>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</si>
  <si>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</si>
  <si>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</si>
  <si>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</si>
  <si>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</si>
  <si>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</si>
  <si>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</si>
  <si>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</si>
  <si>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</si>
  <si>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</si>
  <si>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</si>
  <si>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</si>
  <si>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</si>
  <si>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</si>
  <si>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</si>
  <si>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</si>
  <si>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</si>
  <si>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</si>
  <si>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</si>
  <si>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</si>
  <si>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</si>
  <si>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</si>
  <si>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</si>
  <si>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</si>
  <si>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</si>
  <si>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</si>
  <si>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</si>
  <si>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</si>
  <si>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</si>
  <si>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</si>
  <si>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</si>
  <si>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</si>
  <si>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</si>
  <si>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</si>
  <si>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</si>
  <si>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</si>
  <si>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</si>
  <si>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</si>
  <si>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</si>
  <si>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</si>
  <si>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</si>
  <si>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</si>
  <si>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</si>
  <si>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</si>
  <si>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</si>
  <si>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</si>
  <si>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</si>
  <si>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</si>
  <si>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</si>
  <si>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</si>
  <si>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</si>
  <si>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</si>
  <si>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</si>
  <si>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</si>
  <si>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</si>
  <si>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</si>
  <si>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</si>
  <si>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</si>
  <si>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</si>
  <si>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</si>
  <si>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</si>
  <si>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</si>
  <si>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</si>
  <si>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</si>
  <si>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</si>
  <si>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</si>
  <si>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</si>
  <si>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</si>
  <si>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</si>
  <si>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</si>
  <si>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</si>
  <si>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</si>
  <si>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</si>
  <si>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</si>
  <si>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</si>
  <si>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</si>
  <si>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</si>
  <si>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</si>
  <si>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</si>
  <si>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</si>
  <si>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</si>
  <si>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</si>
  <si>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</si>
  <si>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</si>
  <si>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</si>
  <si>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</si>
  <si>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</si>
  <si>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</si>
  <si>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</si>
  <si>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</si>
  <si>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</si>
  <si>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</si>
  <si>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</si>
  <si>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</si>
  <si>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</si>
  <si>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</si>
  <si>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</si>
  <si>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</si>
  <si>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</si>
  <si>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</si>
  <si>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</si>
  <si>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</si>
  <si>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</si>
  <si>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</si>
  <si>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</si>
  <si>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</si>
  <si>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</si>
  <si>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</si>
  <si>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</si>
  <si>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</si>
  <si>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</si>
  <si>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</si>
  <si>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</si>
  <si>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</si>
  <si>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</si>
  <si>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</si>
  <si>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</si>
  <si>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</si>
  <si>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</si>
  <si>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</si>
  <si>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</si>
  <si>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</si>
  <si>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</si>
  <si>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</si>
  <si>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</si>
  <si>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</si>
  <si>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</si>
  <si>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</si>
  <si>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</si>
  <si>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</si>
  <si>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</si>
  <si>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</si>
  <si>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</si>
  <si>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</si>
  <si>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</si>
  <si>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</si>
  <si>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</si>
  <si>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</si>
  <si>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</si>
  <si>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</si>
  <si>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</si>
  <si>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</si>
  <si>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</si>
  <si>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</si>
  <si>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</si>
  <si>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</si>
  <si>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</si>
  <si>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</si>
  <si>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</si>
  <si>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</si>
  <si>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</si>
  <si>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</si>
  <si>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</si>
  <si>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</si>
  <si>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</si>
  <si>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</si>
  <si>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</si>
  <si>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</si>
  <si>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</si>
  <si>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</si>
  <si>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</si>
  <si>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</si>
  <si>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</si>
  <si>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</si>
  <si>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</si>
  <si>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</si>
  <si>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</si>
  <si>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</si>
  <si>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</si>
  <si>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</si>
  <si>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</si>
  <si>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</si>
  <si>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</si>
  <si>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</si>
  <si>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</si>
  <si>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</si>
  <si>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</si>
  <si>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</si>
  <si>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</si>
  <si>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</si>
  <si>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</si>
  <si>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</si>
  <si>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</si>
  <si>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</si>
  <si>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</si>
  <si>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</si>
  <si>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</si>
  <si>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</si>
  <si>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</si>
  <si>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</si>
  <si>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</si>
  <si>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</si>
  <si>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</si>
  <si>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</si>
  <si>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</si>
  <si>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</si>
  <si>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</si>
  <si>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</si>
  <si>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</si>
  <si>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</si>
  <si>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</si>
  <si>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</si>
  <si>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</si>
  <si>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</si>
  <si>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</si>
  <si>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</si>
  <si>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</si>
  <si>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</si>
  <si>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</si>
  <si>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</si>
  <si>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</si>
  <si>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</si>
  <si>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</si>
  <si>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</si>
  <si>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</si>
  <si>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</si>
  <si>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</si>
  <si>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</si>
  <si>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</si>
  <si>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</si>
  <si>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</si>
  <si>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</si>
  <si>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</si>
  <si>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</si>
  <si>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</si>
  <si>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</si>
  <si>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</si>
  <si>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</si>
  <si>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</si>
  <si>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</si>
  <si>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</si>
  <si>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</si>
  <si>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</si>
  <si>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</si>
  <si>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</si>
  <si>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</si>
  <si>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</si>
  <si>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</si>
  <si>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</si>
  <si>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</si>
  <si>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</si>
  <si>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</si>
  <si>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</si>
  <si>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</si>
  <si>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</si>
  <si>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</si>
  <si>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</si>
  <si>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</si>
  <si>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</si>
  <si>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</si>
  <si>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</si>
  <si>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</si>
  <si>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</si>
  <si>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</si>
  <si>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</si>
  <si>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</si>
  <si>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</si>
  <si>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</si>
  <si>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</si>
  <si>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</si>
  <si>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</si>
  <si>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</si>
  <si>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</si>
  <si>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</si>
  <si>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</si>
  <si>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</si>
  <si>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</si>
  <si>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</si>
  <si>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</si>
  <si>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</si>
  <si>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</si>
  <si>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</si>
  <si>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</si>
  <si>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</si>
  <si>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</si>
  <si>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</si>
  <si>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</si>
  <si>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</si>
  <si>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</si>
  <si>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</si>
  <si>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</si>
  <si>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</si>
  <si>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</si>
  <si>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</si>
  <si>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</si>
  <si>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</si>
  <si>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</si>
  <si>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</si>
  <si>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</si>
  <si>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</si>
  <si>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</si>
  <si>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</si>
  <si>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</si>
  <si>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</si>
  <si>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</si>
  <si>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</si>
  <si>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</si>
  <si>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</si>
  <si>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</si>
  <si>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</si>
  <si>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</si>
  <si>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</si>
  <si>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</si>
  <si>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</si>
  <si>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</si>
  <si>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</si>
  <si>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</si>
  <si>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</si>
  <si>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</si>
  <si>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</si>
  <si>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</si>
  <si>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</si>
  <si>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</si>
  <si>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</si>
  <si>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</si>
  <si>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</si>
  <si>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</si>
  <si>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</si>
  <si>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</si>
  <si>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</si>
  <si>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</si>
  <si>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</si>
  <si>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</si>
  <si>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</si>
  <si>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</si>
  <si>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</si>
  <si>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</si>
  <si>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</si>
  <si>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</si>
  <si>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</si>
  <si>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</si>
  <si>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</si>
  <si>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</si>
  <si>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</si>
  <si>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</si>
  <si>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</si>
  <si>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</si>
  <si>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</si>
  <si>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</si>
  <si>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</si>
  <si>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</si>
  <si>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</si>
  <si>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</si>
  <si>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</si>
  <si>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</si>
  <si>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</si>
  <si>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</si>
  <si>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</si>
  <si>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</si>
  <si>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</si>
  <si>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</si>
  <si>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</si>
  <si>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</si>
  <si>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</si>
  <si>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</si>
  <si>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</si>
  <si>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</si>
  <si>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</si>
  <si>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</si>
  <si>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</si>
  <si>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</si>
  <si>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</si>
  <si>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</si>
  <si>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</si>
  <si>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</si>
  <si>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</si>
  <si>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</si>
  <si>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</si>
  <si>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</si>
  <si>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</si>
  <si>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</si>
  <si>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</si>
  <si>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</si>
  <si>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</si>
  <si>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</si>
  <si>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</si>
  <si>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</si>
  <si>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</si>
  <si>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</si>
  <si>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</si>
  <si>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</si>
  <si>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</si>
  <si>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</si>
  <si>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</si>
  <si>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</si>
  <si>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</si>
  <si>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</si>
  <si>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</si>
  <si>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</si>
  <si>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</si>
  <si>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</si>
  <si>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</si>
  <si>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</si>
  <si>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</si>
  <si>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</si>
  <si>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</si>
  <si>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</si>
  <si>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</si>
  <si>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</si>
  <si>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</si>
  <si>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</si>
  <si>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</si>
  <si>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</si>
  <si>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</si>
  <si>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</si>
  <si>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</si>
  <si>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</si>
  <si>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</si>
  <si>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</si>
  <si>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</si>
  <si>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</si>
  <si>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</si>
  <si>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</si>
  <si>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</si>
  <si>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</si>
  <si>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</si>
  <si>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</si>
  <si>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</si>
  <si>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</si>
  <si>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</si>
  <si>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</si>
  <si>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</si>
  <si>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</si>
  <si>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</si>
  <si>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</si>
  <si>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</si>
  <si>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</si>
  <si>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</si>
  <si>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</si>
  <si>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</si>
  <si>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</si>
  <si>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</si>
  <si>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</si>
  <si>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</si>
  <si>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</si>
  <si>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</si>
  <si>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</si>
  <si>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</si>
  <si>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</si>
  <si>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</si>
  <si>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</si>
  <si>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</si>
  <si>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</si>
  <si>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</si>
  <si>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</si>
  <si>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</si>
  <si>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</si>
  <si>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</si>
  <si>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</si>
  <si>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</si>
  <si>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</si>
  <si>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</si>
  <si>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</si>
  <si>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</si>
  <si>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</si>
  <si>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</si>
  <si>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</si>
  <si>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</si>
  <si>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</si>
  <si>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</si>
  <si>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</si>
  <si>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</si>
  <si>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</si>
  <si>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</si>
  <si>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</si>
  <si>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</si>
  <si>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</si>
  <si>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</si>
  <si>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</si>
  <si>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</si>
  <si>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</si>
  <si>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</si>
  <si>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</si>
  <si>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</si>
  <si>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</si>
  <si>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</si>
  <si>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</si>
  <si>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</si>
  <si>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</si>
  <si>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</si>
  <si>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</si>
  <si>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</si>
  <si>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</si>
  <si>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</si>
  <si>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</si>
  <si>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</si>
  <si>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</si>
  <si>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</si>
  <si>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</si>
  <si>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</si>
  <si>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</si>
  <si>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</si>
  <si>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</si>
  <si>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</si>
  <si>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</si>
  <si>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</si>
  <si>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</si>
  <si>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</si>
  <si>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</si>
  <si>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</si>
  <si>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</si>
  <si>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</si>
  <si>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</si>
  <si>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</si>
  <si>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</si>
  <si>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</si>
  <si>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</si>
  <si>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</si>
  <si>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</si>
  <si>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</si>
  <si>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</si>
  <si>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</si>
  <si>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</si>
  <si>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</si>
  <si>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</si>
  <si>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</si>
  <si>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</si>
  <si>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</si>
  <si>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</si>
  <si>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</si>
  <si>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</si>
  <si>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</si>
  <si>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</si>
  <si>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</si>
  <si>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</si>
  <si>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</si>
  <si>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</si>
  <si>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</si>
  <si>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</si>
  <si>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</si>
  <si>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</si>
  <si>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</si>
  <si>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</si>
  <si>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</si>
  <si>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</si>
  <si>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</si>
  <si>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</si>
  <si>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</si>
  <si>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</si>
  <si>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</si>
  <si>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</si>
  <si>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</si>
  <si>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</si>
  <si>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</si>
  <si>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</si>
  <si>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</si>
  <si>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</si>
  <si>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</si>
  <si>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</si>
  <si>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</si>
  <si>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</si>
  <si>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</si>
  <si>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</si>
  <si>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</si>
  <si>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</si>
  <si>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</si>
  <si>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</si>
  <si>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</si>
  <si>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</si>
  <si>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</si>
  <si>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</si>
  <si>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</si>
  <si>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</si>
  <si>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</si>
  <si>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</si>
  <si>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</si>
  <si>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</si>
  <si>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</si>
  <si>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</si>
  <si>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</si>
  <si>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</si>
  <si>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</si>
  <si>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</si>
  <si>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</si>
  <si>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</si>
  <si>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</si>
  <si>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</si>
  <si>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</si>
  <si>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</si>
  <si>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</si>
  <si>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</si>
  <si>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</si>
  <si>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</si>
  <si>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</si>
  <si>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</si>
  <si>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</si>
  <si>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</si>
  <si>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</si>
  <si>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</si>
  <si>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</si>
  <si>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</si>
  <si>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</si>
  <si>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</si>
  <si>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</si>
  <si>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</si>
  <si>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</si>
  <si>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</si>
  <si>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</si>
  <si>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</si>
  <si>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</si>
  <si>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</si>
  <si>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</si>
  <si>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</si>
  <si>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</si>
  <si>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</si>
  <si>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</si>
  <si>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</si>
  <si>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</si>
  <si>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</si>
  <si>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</si>
  <si>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</si>
  <si>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</si>
  <si>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</si>
  <si>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</si>
  <si>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</si>
  <si>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</si>
  <si>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</si>
  <si>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</si>
  <si>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</si>
  <si>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</si>
  <si>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</si>
  <si>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</si>
  <si>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</si>
  <si>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</si>
  <si>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</si>
  <si>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</si>
  <si>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</si>
  <si>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</si>
  <si>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</si>
  <si>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</si>
  <si>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</si>
  <si>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</si>
  <si>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</si>
  <si>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</si>
  <si>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</si>
  <si>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</si>
  <si>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</si>
  <si>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</si>
  <si>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</si>
  <si>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</si>
  <si>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</si>
  <si>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</si>
  <si>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</si>
  <si>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</si>
  <si>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</si>
  <si>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</si>
  <si>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</si>
  <si>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</si>
  <si>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</si>
  <si>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</si>
  <si>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</si>
  <si>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</si>
  <si>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</si>
  <si>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</si>
  <si>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</si>
  <si>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</si>
  <si>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</si>
  <si>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</si>
  <si>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</si>
  <si>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</si>
  <si>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</si>
  <si>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</si>
  <si>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</si>
  <si>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</si>
  <si>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</si>
  <si>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</si>
  <si>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</si>
  <si>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</si>
  <si>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</si>
  <si>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</si>
  <si>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</si>
  <si>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</si>
  <si>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</si>
  <si>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</si>
  <si>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</si>
  <si>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</si>
  <si>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</si>
  <si>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</si>
  <si>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</si>
  <si>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</si>
  <si>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</si>
  <si>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</si>
  <si>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</si>
  <si>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</si>
  <si>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</si>
  <si>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</si>
  <si>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</si>
  <si>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</si>
  <si>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</si>
  <si>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</si>
  <si>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</si>
  <si>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</si>
  <si>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</si>
  <si>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</si>
  <si>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</si>
  <si>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</si>
  <si>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</si>
  <si>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</si>
  <si>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</si>
  <si>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</si>
  <si>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</si>
  <si>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</si>
  <si>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</si>
  <si>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</si>
  <si>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</si>
  <si>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</si>
  <si>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</si>
  <si>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</si>
  <si>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</si>
  <si>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</si>
  <si>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</si>
  <si>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</si>
  <si>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</si>
  <si>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</si>
  <si>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</si>
  <si>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</si>
  <si>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</si>
  <si>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</si>
  <si>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</si>
  <si>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</si>
  <si>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</si>
  <si>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</si>
  <si>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</si>
  <si>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</si>
  <si>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</si>
  <si>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</si>
  <si>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</si>
  <si>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</si>
  <si>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</si>
  <si>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</si>
  <si>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</si>
  <si>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</si>
  <si>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</si>
  <si>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</si>
  <si>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</si>
  <si>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</si>
  <si>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</si>
  <si>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</si>
  <si>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</si>
  <si>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</si>
  <si>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</si>
  <si>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</si>
  <si>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</si>
  <si>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</si>
  <si>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</si>
  <si>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</si>
  <si>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</si>
  <si>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</si>
  <si>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</si>
  <si>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</si>
  <si>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</si>
  <si>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</si>
  <si>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</si>
  <si>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</si>
  <si>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</si>
  <si>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</si>
  <si>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</si>
  <si>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</si>
  <si>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</si>
  <si>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</si>
  <si>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</si>
  <si>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</si>
  <si>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</si>
  <si>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</si>
  <si>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</si>
  <si>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</si>
  <si>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</si>
  <si>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</si>
  <si>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</si>
  <si>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</si>
  <si>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</si>
  <si>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</si>
  <si>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</si>
  <si>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</si>
  <si>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</si>
  <si>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</si>
  <si>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</si>
  <si>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</si>
  <si>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</si>
  <si>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</si>
  <si>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</si>
  <si>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</si>
  <si>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</si>
  <si>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</si>
  <si>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</si>
  <si>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</si>
  <si>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</si>
  <si>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</si>
  <si>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</si>
  <si>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</si>
  <si>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</si>
  <si>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</si>
  <si>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</si>
  <si>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</si>
  <si>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</si>
  <si>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</si>
  <si>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</si>
  <si>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</si>
  <si>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</si>
  <si>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</si>
  <si>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</si>
  <si>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</si>
  <si>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</si>
  <si>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</si>
  <si>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</si>
  <si>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</si>
  <si>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</si>
  <si>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</si>
  <si>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</si>
  <si>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</si>
  <si>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</si>
  <si>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</si>
  <si>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</si>
  <si>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</si>
  <si>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</si>
  <si>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</si>
  <si>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</si>
  <si>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</si>
  <si>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</si>
  <si>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</si>
  <si>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</si>
  <si>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</si>
  <si>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</si>
  <si>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</si>
  <si>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</si>
  <si>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</si>
  <si>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</si>
  <si>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</si>
  <si>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</si>
  <si>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</si>
  <si>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</si>
  <si>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</si>
  <si>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</si>
  <si>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</si>
  <si>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</si>
  <si>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</si>
  <si>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</si>
  <si>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</si>
  <si>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</si>
  <si>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</si>
  <si>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</si>
  <si>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</si>
  <si>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</si>
  <si>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</si>
  <si>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</si>
  <si>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</si>
  <si>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</si>
  <si>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</si>
  <si>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</si>
  <si>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</si>
  <si>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</si>
  <si>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</si>
  <si>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</si>
  <si>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</si>
  <si>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</si>
  <si>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</si>
  <si>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</si>
  <si>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</si>
  <si>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</si>
  <si>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</si>
  <si>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</si>
  <si>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</si>
  <si>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</si>
  <si>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</si>
  <si>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</si>
  <si>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</si>
  <si>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</si>
  <si>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</si>
  <si>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</si>
  <si>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</si>
  <si>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</si>
  <si>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</si>
  <si>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</si>
  <si>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</si>
  <si>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</si>
  <si>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</si>
  <si>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</si>
  <si>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</si>
  <si>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</si>
  <si>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</si>
  <si>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</si>
  <si>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</si>
  <si>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</si>
  <si>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</si>
  <si>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</si>
  <si>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</si>
  <si>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</si>
  <si>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</si>
  <si>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</si>
  <si>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</si>
  <si>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</si>
  <si>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</si>
  <si>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</si>
  <si>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</si>
  <si>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</si>
  <si>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</si>
  <si>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</si>
  <si>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</si>
  <si>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</si>
  <si>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</si>
  <si>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</si>
  <si>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</si>
  <si>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</si>
  <si>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</si>
  <si>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</si>
  <si>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</si>
  <si>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</si>
  <si>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</si>
  <si>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</si>
  <si>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</si>
  <si>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</si>
  <si>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</si>
  <si>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</si>
  <si>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</si>
  <si>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</si>
  <si>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</si>
  <si>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</si>
  <si>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</si>
  <si>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</si>
  <si>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</si>
  <si>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</si>
  <si>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</si>
  <si>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</si>
  <si>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</si>
  <si>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</si>
  <si>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</si>
  <si>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</si>
  <si>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</si>
  <si>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</si>
  <si>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</si>
  <si>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</si>
  <si>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</si>
  <si>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</si>
  <si>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</si>
  <si>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</si>
  <si>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</si>
  <si>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</si>
  <si>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</si>
  <si>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</si>
  <si>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</si>
  <si>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</si>
  <si>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</si>
  <si>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</si>
  <si>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</si>
  <si>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</si>
  <si>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</si>
  <si>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</si>
  <si>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</si>
  <si>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</si>
  <si>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</si>
  <si>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</si>
  <si>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</si>
  <si>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</si>
  <si>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</si>
  <si>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</si>
  <si>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</si>
  <si>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</si>
  <si>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</si>
  <si>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</si>
  <si>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</si>
  <si>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</si>
  <si>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</si>
  <si>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</si>
  <si>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</si>
  <si>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</si>
  <si>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</si>
  <si>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</si>
  <si>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</si>
  <si>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</si>
  <si>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</si>
  <si>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</si>
  <si>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</si>
  <si>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</si>
  <si>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</si>
  <si>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</si>
  <si>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</si>
  <si>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</si>
  <si>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</si>
  <si>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</si>
  <si>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</si>
  <si>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</si>
  <si>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</si>
  <si>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</si>
  <si>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</si>
  <si>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</si>
  <si>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</si>
  <si>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</si>
  <si>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</si>
  <si>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</si>
  <si>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</si>
  <si>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</si>
  <si>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</si>
  <si>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</si>
  <si>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</si>
  <si>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</si>
  <si>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</si>
  <si>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</si>
  <si>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</si>
  <si>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</si>
  <si>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</si>
  <si>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</si>
  <si>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</si>
  <si>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</si>
  <si>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</si>
  <si>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</si>
  <si>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</si>
  <si>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</si>
  <si>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</si>
  <si>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</si>
  <si>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</si>
  <si>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</si>
  <si>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</si>
  <si>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</si>
  <si>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</si>
  <si>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</si>
  <si>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</si>
  <si>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</si>
  <si>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</si>
  <si>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</si>
  <si>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</si>
  <si>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</si>
  <si>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</si>
  <si>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</si>
  <si>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</si>
  <si>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</si>
  <si>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</si>
  <si>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</si>
  <si>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</si>
  <si>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</si>
  <si>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</si>
  <si>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</si>
  <si>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</si>
  <si>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</si>
  <si>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</si>
  <si>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</si>
  <si>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</si>
  <si>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</si>
  <si>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</si>
  <si>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</si>
  <si>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</si>
  <si>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</si>
  <si>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</si>
  <si>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</si>
  <si>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</si>
  <si>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</si>
  <si>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</si>
  <si>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</si>
  <si>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</si>
  <si>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</si>
  <si>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</si>
  <si>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</si>
  <si>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</si>
  <si>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</si>
  <si>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</si>
  <si>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</si>
  <si>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</si>
  <si>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</si>
  <si>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</si>
  <si>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</si>
  <si>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</si>
  <si>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</si>
  <si>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</si>
  <si>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</si>
  <si>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</si>
  <si>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</si>
  <si>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</si>
  <si>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</si>
  <si>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</si>
  <si>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</si>
  <si>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</si>
  <si>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</si>
  <si>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</si>
  <si>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</si>
  <si>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</si>
  <si>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</si>
  <si>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</si>
  <si>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</si>
  <si>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</si>
  <si>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</si>
  <si>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</si>
  <si>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</si>
  <si>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</si>
  <si>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</si>
  <si>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</si>
  <si>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</si>
  <si>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</si>
  <si>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</si>
  <si>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</si>
  <si>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</si>
  <si>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</si>
  <si>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</si>
  <si>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</si>
  <si>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</si>
  <si>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</si>
  <si>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</si>
  <si>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</si>
  <si>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</si>
  <si>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</si>
  <si>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</si>
  <si>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</si>
  <si>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</si>
  <si>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</si>
  <si>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</si>
  <si>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</si>
  <si>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</si>
  <si>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</si>
  <si>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</si>
  <si>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</si>
  <si>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</si>
  <si>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</si>
  <si>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</si>
  <si>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</si>
  <si>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</si>
  <si>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</si>
  <si>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</si>
  <si>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</si>
  <si>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</si>
  <si>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</si>
  <si>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</si>
  <si>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</si>
  <si>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</si>
  <si>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</si>
  <si>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</si>
  <si>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</si>
  <si>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</si>
  <si>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</si>
  <si>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</si>
  <si>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</si>
  <si>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</si>
  <si>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</si>
  <si>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</si>
  <si>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</si>
  <si>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</si>
  <si>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</si>
  <si>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</si>
  <si>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</si>
  <si>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</si>
  <si>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</si>
  <si>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</si>
  <si>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</si>
  <si>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</si>
  <si>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</si>
  <si>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</si>
  <si>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</si>
  <si>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</si>
  <si>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</si>
  <si>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</si>
  <si>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</si>
  <si>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</si>
  <si>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</si>
  <si>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</si>
  <si>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</si>
  <si>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</si>
  <si>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</si>
  <si>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</si>
  <si>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</si>
  <si>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</si>
  <si>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</si>
  <si>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</si>
  <si>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</si>
  <si>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</si>
  <si>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</si>
  <si>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</si>
  <si>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</si>
  <si>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</si>
  <si>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</si>
  <si>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</si>
  <si>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</si>
  <si>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</si>
  <si>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</si>
  <si>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</si>
  <si>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</si>
  <si>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</si>
  <si>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</si>
  <si>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</si>
  <si>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</si>
  <si>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</si>
  <si>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</si>
  <si>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</si>
  <si>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</si>
  <si>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</si>
  <si>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</si>
  <si>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</si>
  <si>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</si>
  <si>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</si>
  <si>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</si>
  <si>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</si>
  <si>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</si>
  <si>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</si>
  <si>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</si>
  <si>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</si>
  <si>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</si>
  <si>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</si>
  <si>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</si>
  <si>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</si>
  <si>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</si>
  <si>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</si>
  <si>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</si>
  <si>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</si>
  <si>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</si>
  <si>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</si>
  <si>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</si>
  <si>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</si>
  <si>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</si>
  <si>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</si>
  <si>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</si>
  <si>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</si>
  <si>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</si>
  <si>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</si>
  <si>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</si>
  <si>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</si>
  <si>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</si>
  <si>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</si>
  <si>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</si>
  <si>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</si>
  <si>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</si>
  <si>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</si>
  <si>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</si>
  <si>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</si>
  <si>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</si>
  <si>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</si>
  <si>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</si>
  <si>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</si>
  <si>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</si>
  <si>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</si>
  <si>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</si>
  <si>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</si>
  <si>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</si>
  <si>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</si>
  <si>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</si>
  <si>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</si>
  <si>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</si>
  <si>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</si>
  <si>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</si>
  <si>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</si>
  <si>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</si>
  <si>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</si>
  <si>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</si>
  <si>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</si>
  <si>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</si>
  <si>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</si>
  <si>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</si>
  <si>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</si>
  <si>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</si>
  <si>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</si>
  <si>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</si>
  <si>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</si>
  <si>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</si>
  <si>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</si>
  <si>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</si>
  <si>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</si>
  <si>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</si>
  <si>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</si>
  <si>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</si>
  <si>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</si>
  <si>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</si>
  <si>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</si>
  <si>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</si>
  <si>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</si>
  <si>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</si>
  <si>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</si>
  <si>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</si>
  <si>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</si>
  <si>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</si>
  <si>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</si>
  <si>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</si>
  <si>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</si>
  <si>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</si>
  <si>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</si>
  <si>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</si>
  <si>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</si>
  <si>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</si>
  <si>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</si>
  <si>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</si>
  <si>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</si>
  <si>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</si>
  <si>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</si>
  <si>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</si>
  <si>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</si>
  <si>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</si>
  <si>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</si>
  <si>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</si>
  <si>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</si>
  <si>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</si>
  <si>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</si>
  <si>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</si>
  <si>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</si>
  <si>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</si>
  <si>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</si>
  <si>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</si>
  <si>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</si>
  <si>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</si>
  <si>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</si>
  <si>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</si>
  <si>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</si>
  <si>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</si>
  <si>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</si>
  <si>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</si>
  <si>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</si>
  <si>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</si>
  <si>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</si>
  <si>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</si>
  <si>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</si>
  <si>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</si>
  <si>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</si>
  <si>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</si>
  <si>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</si>
  <si>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</si>
  <si>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</si>
  <si>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</si>
  <si>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</si>
  <si>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</si>
  <si>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</si>
  <si>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</si>
  <si>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</si>
  <si>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</si>
  <si>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</si>
  <si>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</si>
  <si>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</si>
  <si>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</si>
  <si>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</si>
  <si>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</si>
  <si>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</si>
  <si>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</si>
  <si>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</si>
  <si>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</si>
  <si>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</si>
  <si>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</si>
  <si>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</si>
  <si>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</si>
  <si>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</si>
  <si>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</si>
  <si>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</si>
  <si>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</si>
  <si>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</si>
  <si>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</si>
  <si>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</si>
  <si>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</si>
  <si>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</si>
  <si>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</si>
  <si>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</si>
  <si>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</si>
  <si>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</si>
  <si>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</si>
  <si>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</si>
  <si>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</si>
  <si>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</si>
  <si>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</si>
  <si>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</si>
  <si>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</si>
  <si>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</si>
  <si>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</si>
  <si>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</si>
  <si>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</si>
  <si>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</si>
  <si>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</si>
  <si>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</si>
  <si>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</si>
  <si>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</si>
  <si>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</si>
  <si>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</si>
  <si>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</si>
  <si>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</si>
  <si>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</si>
  <si>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</si>
  <si>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</si>
  <si>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</si>
  <si>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</si>
  <si>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</si>
  <si>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</si>
  <si>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</si>
  <si>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</si>
  <si>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</si>
  <si>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</si>
  <si>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</si>
  <si>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</si>
  <si>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</si>
  <si>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</si>
  <si>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</si>
  <si>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</si>
  <si>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</si>
  <si>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</si>
  <si>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</si>
  <si>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</si>
  <si>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</si>
  <si>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</si>
  <si>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</si>
  <si>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</si>
  <si>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</si>
  <si>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</si>
  <si>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</si>
  <si>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</si>
  <si>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</si>
  <si>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</si>
  <si>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</si>
  <si>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</si>
  <si>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</si>
  <si>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</si>
  <si>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</si>
  <si>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</si>
  <si>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</si>
  <si>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</si>
  <si>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</si>
  <si>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</si>
  <si>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</si>
  <si>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</si>
  <si>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</si>
  <si>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</si>
  <si>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</si>
  <si>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</si>
  <si>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</si>
  <si>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</si>
  <si>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</si>
  <si>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</si>
  <si>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</si>
  <si>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</si>
  <si>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</si>
  <si>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</si>
  <si>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</si>
  <si>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</si>
  <si>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</si>
  <si>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</si>
  <si>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</si>
  <si>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</si>
  <si>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</si>
  <si>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</si>
  <si>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</si>
  <si>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</si>
  <si>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</si>
  <si>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</si>
  <si>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</si>
  <si>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</si>
  <si>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</si>
  <si>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</si>
  <si>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</si>
  <si>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</si>
  <si>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</si>
  <si>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</si>
  <si>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</si>
  <si>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</si>
  <si>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</si>
  <si>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</si>
  <si>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</si>
  <si>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</si>
  <si>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</si>
  <si>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</si>
  <si>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</si>
  <si>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</si>
  <si>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</si>
  <si>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</si>
  <si>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</si>
  <si>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</si>
  <si>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</si>
  <si>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</si>
  <si>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</si>
  <si>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</si>
  <si>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</si>
  <si>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</si>
  <si>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</si>
  <si>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</si>
  <si>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</si>
  <si>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</si>
  <si>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</si>
  <si>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</si>
  <si>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</si>
  <si>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</si>
  <si>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</si>
  <si>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</si>
  <si>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</si>
  <si>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</si>
  <si>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</si>
  <si>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</si>
  <si>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</si>
  <si>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</si>
  <si>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</si>
  <si>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</si>
  <si>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</si>
  <si>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</si>
  <si>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</si>
  <si>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</si>
  <si>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</si>
  <si>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</si>
  <si>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</si>
  <si>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</si>
  <si>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</si>
  <si>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</si>
  <si>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</si>
  <si>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</si>
  <si>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</si>
  <si>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</si>
  <si>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</si>
  <si>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</si>
  <si>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</si>
  <si>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</si>
  <si>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</si>
  <si>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</si>
  <si>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</si>
  <si>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</si>
  <si>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</si>
  <si>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</si>
  <si>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</si>
  <si>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</si>
  <si>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</si>
  <si>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</si>
  <si>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</si>
  <si>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</si>
  <si>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</si>
  <si>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</si>
  <si>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</si>
  <si>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</si>
  <si>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</si>
  <si>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</si>
  <si>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</si>
  <si>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</si>
  <si>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</si>
  <si>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</si>
  <si>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</si>
  <si>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</si>
  <si>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</si>
  <si>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</si>
  <si>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</si>
  <si>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</si>
  <si>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</si>
  <si>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</si>
  <si>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</si>
  <si>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</si>
  <si>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</si>
  <si>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</si>
  <si>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</si>
  <si>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</si>
  <si>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</si>
  <si>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</si>
  <si>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</si>
  <si>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</si>
  <si>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</si>
  <si>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</si>
  <si>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</si>
  <si>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</si>
  <si>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</si>
  <si>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</si>
  <si>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</si>
  <si>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</si>
  <si>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</si>
  <si>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</si>
  <si>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</si>
  <si>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</si>
  <si>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</si>
  <si>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</si>
  <si>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</si>
  <si>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</si>
  <si>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</si>
  <si>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</si>
  <si>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</si>
  <si>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</si>
  <si>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</si>
  <si>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</si>
  <si>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</si>
  <si>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</si>
  <si>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</si>
  <si>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</si>
  <si>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</si>
  <si>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</si>
  <si>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</si>
  <si>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</si>
  <si>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</si>
  <si>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</si>
  <si>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</si>
  <si>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</si>
  <si>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</si>
  <si>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</si>
  <si>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</si>
  <si>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</si>
  <si>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</si>
  <si>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</si>
  <si>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</si>
  <si>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</si>
  <si>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</si>
  <si>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</si>
  <si>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</si>
  <si>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</si>
  <si>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</si>
  <si>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</si>
  <si>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</si>
  <si>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</si>
  <si>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</si>
  <si>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</si>
  <si>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</si>
  <si>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</si>
  <si>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</si>
  <si>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</si>
  <si>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</si>
  <si>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</si>
  <si>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</si>
  <si>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</si>
  <si>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</si>
  <si>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</si>
  <si>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</si>
  <si>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</si>
  <si>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</si>
  <si>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</si>
  <si>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</si>
  <si>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</si>
  <si>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</si>
  <si>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</si>
  <si>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</si>
  <si>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</si>
  <si>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</si>
  <si>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</si>
  <si>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</si>
  <si>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</si>
  <si>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</si>
  <si>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</si>
  <si>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</si>
  <si>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</si>
  <si>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</si>
  <si>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</si>
  <si>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</si>
  <si>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</si>
  <si>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</si>
  <si>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</si>
  <si>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</si>
  <si>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</si>
  <si>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</si>
  <si>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</si>
  <si>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</si>
  <si>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</si>
  <si>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</si>
  <si>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</si>
  <si>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</si>
  <si>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</si>
  <si>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</si>
  <si>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</si>
  <si>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</si>
  <si>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</si>
  <si>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</si>
  <si>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</si>
  <si>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</si>
  <si>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</si>
  <si>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</si>
  <si>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</si>
  <si>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</si>
  <si>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</si>
  <si>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</si>
  <si>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</si>
  <si>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</si>
  <si>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</si>
  <si>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</si>
  <si>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</si>
  <si>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</si>
  <si>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</si>
  <si>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</si>
  <si>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</si>
  <si>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</si>
  <si>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</si>
  <si>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</si>
  <si>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</si>
  <si>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</si>
  <si>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</si>
  <si>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</si>
  <si>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</si>
  <si>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</si>
  <si>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</si>
  <si>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</si>
  <si>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</si>
  <si>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</si>
  <si>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</si>
  <si>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</si>
  <si>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</si>
  <si>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</si>
  <si>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</si>
  <si>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</si>
  <si>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</si>
  <si>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</si>
  <si>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</si>
  <si>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</si>
  <si>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</si>
  <si>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</si>
  <si>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</si>
  <si>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</si>
  <si>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</si>
  <si>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</si>
  <si>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</si>
  <si>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</si>
  <si>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</si>
  <si>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</si>
  <si>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</si>
  <si>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</si>
  <si>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</si>
  <si>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</si>
  <si>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</si>
  <si>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</si>
  <si>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</si>
  <si>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</si>
  <si>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</si>
  <si>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</si>
  <si>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</si>
  <si>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</si>
  <si>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</si>
  <si>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</si>
  <si>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</si>
  <si>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</si>
  <si>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</si>
  <si>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</si>
  <si>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</si>
  <si>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</si>
  <si>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</si>
  <si>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</si>
  <si>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</si>
  <si>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</si>
  <si>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</si>
  <si>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</si>
  <si>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</si>
  <si>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</si>
  <si>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</si>
  <si>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</si>
  <si>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</si>
  <si>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</si>
  <si>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</si>
  <si>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</si>
  <si>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</si>
  <si>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</si>
  <si>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</si>
  <si>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</si>
  <si>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</si>
  <si>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</si>
  <si>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</si>
  <si>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</si>
  <si>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</si>
  <si>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</si>
  <si>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</si>
  <si>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</si>
  <si>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</si>
  <si>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</si>
  <si>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</si>
  <si>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</si>
  <si>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</si>
  <si>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</si>
  <si>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</si>
  <si>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</si>
  <si>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</si>
  <si>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</si>
  <si>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</si>
  <si>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</si>
  <si>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</si>
  <si>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</si>
  <si>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</si>
  <si>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</si>
  <si>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</si>
  <si>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</si>
  <si>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</si>
  <si>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</si>
  <si>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</si>
  <si>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</si>
  <si>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</si>
  <si>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</si>
  <si>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</si>
  <si>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</si>
  <si>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</si>
  <si>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</si>
  <si>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</si>
  <si>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</si>
  <si>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</si>
  <si>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</si>
  <si>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</si>
  <si>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</si>
  <si>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</si>
  <si>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</si>
  <si>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</si>
  <si>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</si>
  <si>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</si>
  <si>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</si>
  <si>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</si>
  <si>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</si>
  <si>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</si>
  <si>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</si>
  <si>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</si>
  <si>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</si>
  <si>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</si>
  <si>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</si>
  <si>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</si>
  <si>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</si>
  <si>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</si>
  <si>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</si>
  <si>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</si>
  <si>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</si>
  <si>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</si>
  <si>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</si>
  <si>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</si>
  <si>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</si>
  <si>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</si>
  <si>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</si>
  <si>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</si>
  <si>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</si>
  <si>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</si>
  <si>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</si>
  <si>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</si>
  <si>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</si>
  <si>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</si>
  <si>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</si>
  <si>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</si>
  <si>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</si>
  <si>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</si>
  <si>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</si>
  <si>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</si>
  <si>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</si>
  <si>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</si>
  <si>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</si>
  <si>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</si>
  <si>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</si>
  <si>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</si>
  <si>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</si>
  <si>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</si>
  <si>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</si>
  <si>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</si>
  <si>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</si>
  <si>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</si>
  <si>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</si>
  <si>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</si>
  <si>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</si>
  <si>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</si>
  <si>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</si>
  <si>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</si>
  <si>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</si>
  <si>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</si>
  <si>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</si>
  <si>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</si>
  <si>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</si>
  <si>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</si>
  <si>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</si>
  <si>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</si>
  <si>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</si>
  <si>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</si>
  <si>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</si>
  <si>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</si>
  <si>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</si>
  <si>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</si>
  <si>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</si>
  <si>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</si>
  <si>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</si>
  <si>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</si>
  <si>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</si>
  <si>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</si>
  <si>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</si>
  <si>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</si>
  <si>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</si>
  <si>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</si>
  <si>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</si>
  <si>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</si>
  <si>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</si>
  <si>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</si>
  <si>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</si>
  <si>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</si>
  <si>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</si>
  <si>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</si>
  <si>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</si>
  <si>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</si>
  <si>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</si>
  <si>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</si>
  <si>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</si>
  <si>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</si>
  <si>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</si>
  <si>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</si>
  <si>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</si>
  <si>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</si>
  <si>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</si>
  <si>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</si>
  <si>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</si>
  <si>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</si>
  <si>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</si>
  <si>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</si>
  <si>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</si>
  <si>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</si>
  <si>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</si>
  <si>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</si>
  <si>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</si>
  <si>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</si>
  <si>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</si>
  <si>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</si>
  <si>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</si>
  <si>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</si>
  <si>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</si>
  <si>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</si>
  <si>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</si>
  <si>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</si>
  <si>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</si>
  <si>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</si>
  <si>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</si>
  <si>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</si>
  <si>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</si>
  <si>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</si>
  <si>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</si>
  <si>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</si>
  <si>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</si>
  <si>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</si>
  <si>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</si>
  <si>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</si>
  <si>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</si>
  <si>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</si>
  <si>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</si>
  <si>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</si>
  <si>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</si>
  <si>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</si>
  <si>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</si>
  <si>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</si>
  <si>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</si>
  <si>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</si>
  <si>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</si>
  <si>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</si>
  <si>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</si>
  <si>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</si>
  <si>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</si>
  <si>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</si>
  <si>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</si>
  <si>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</si>
  <si>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</si>
  <si>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</si>
  <si>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</si>
  <si>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</si>
  <si>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</si>
  <si>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</si>
  <si>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</si>
  <si>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</si>
  <si>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</si>
  <si>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</si>
  <si>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</si>
  <si>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</si>
  <si>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</si>
  <si>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</si>
  <si>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</si>
  <si>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</si>
  <si>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</si>
  <si>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</si>
  <si>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</si>
  <si>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</si>
  <si>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</si>
  <si>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</si>
  <si>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</si>
  <si>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</si>
  <si>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</si>
  <si>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</si>
  <si>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</si>
  <si>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</si>
  <si>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</si>
  <si>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</si>
  <si>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</si>
  <si>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</si>
  <si>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</si>
  <si>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</si>
  <si>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</si>
  <si>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</si>
  <si>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</si>
  <si>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</si>
  <si>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</si>
  <si>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</si>
  <si>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</si>
  <si>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</si>
  <si>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</si>
  <si>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</si>
  <si>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</si>
  <si>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</si>
  <si>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</si>
  <si>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</si>
  <si>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</si>
  <si>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</si>
  <si>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</si>
  <si>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</si>
  <si>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</si>
  <si>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</si>
  <si>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</si>
  <si>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</si>
  <si>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</si>
  <si>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</si>
  <si>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</si>
  <si>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</si>
  <si>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</si>
  <si>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</si>
  <si>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</si>
  <si>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</si>
  <si>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</si>
  <si>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</si>
  <si>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</si>
  <si>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</si>
  <si>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</si>
  <si>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</si>
  <si>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</si>
  <si>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</si>
  <si>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</si>
  <si>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</si>
  <si>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</si>
  <si>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</si>
  <si>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</si>
  <si>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</si>
  <si>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</si>
  <si>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</si>
  <si>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</si>
  <si>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</si>
  <si>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</si>
  <si>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</si>
  <si>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</si>
  <si>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</si>
  <si>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</si>
  <si>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</si>
  <si>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</si>
  <si>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</si>
  <si>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</si>
  <si>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</si>
  <si>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</si>
  <si>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</si>
  <si>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</si>
  <si>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</si>
  <si>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</si>
  <si>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</si>
  <si>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</si>
  <si>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</si>
  <si>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</si>
  <si>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</si>
  <si>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</si>
  <si>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</si>
  <si>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</si>
  <si>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</si>
  <si>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</si>
  <si>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</si>
  <si>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</si>
  <si>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</si>
  <si>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</si>
  <si>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</si>
  <si>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</si>
  <si>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</si>
  <si>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</si>
  <si>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</si>
  <si>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</si>
  <si>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</si>
  <si>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</si>
  <si>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</si>
  <si>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</si>
  <si>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</si>
  <si>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</si>
  <si>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</si>
  <si>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</si>
  <si>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</si>
  <si>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</si>
  <si>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</si>
  <si>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</si>
  <si>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</si>
  <si>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</si>
  <si>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</si>
  <si>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</si>
  <si>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</si>
  <si>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</si>
  <si>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</si>
  <si>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</si>
  <si>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</si>
  <si>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</si>
  <si>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</si>
  <si>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</si>
  <si>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</si>
  <si>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</si>
  <si>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</si>
  <si>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</si>
  <si>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</si>
  <si>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</si>
  <si>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</si>
  <si>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</si>
  <si>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</si>
  <si>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</si>
  <si>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</si>
  <si>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</si>
  <si>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</si>
  <si>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</si>
  <si>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</si>
  <si>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</si>
  <si>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</si>
  <si>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</si>
  <si>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</si>
  <si>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</si>
  <si>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</si>
  <si>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</si>
  <si>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</si>
  <si>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</si>
  <si>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</si>
  <si>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</si>
  <si>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</si>
  <si>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</si>
  <si>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</si>
  <si>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</si>
  <si>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</si>
  <si>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</si>
  <si>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</si>
  <si>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</si>
  <si>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</si>
  <si>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</si>
  <si>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</si>
  <si>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</si>
  <si>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</si>
  <si>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</si>
  <si>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</si>
  <si>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</si>
  <si>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</si>
  <si>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</si>
  <si>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</si>
  <si>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</si>
  <si>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</si>
  <si>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</si>
  <si>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</si>
  <si>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</si>
  <si>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</si>
  <si>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</si>
  <si>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</si>
  <si>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</si>
  <si>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</si>
  <si>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</si>
  <si>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</si>
  <si>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</si>
  <si>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</si>
  <si>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</si>
  <si>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</si>
  <si>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</si>
  <si>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</si>
  <si>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</si>
  <si>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</si>
  <si>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</si>
  <si>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</si>
  <si>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</si>
  <si>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</si>
  <si>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</si>
  <si>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</si>
  <si>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</si>
  <si>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</si>
  <si>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</si>
  <si>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</si>
  <si>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</si>
  <si>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</si>
  <si>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</si>
  <si>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</si>
  <si>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</si>
  <si>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</si>
  <si>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</si>
  <si>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</si>
  <si>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</si>
  <si>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</si>
  <si>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</si>
  <si>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</si>
  <si>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</si>
  <si>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</si>
  <si>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</si>
  <si>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</si>
  <si>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</si>
  <si>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</si>
  <si>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</si>
  <si>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</si>
  <si>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</si>
  <si>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</si>
  <si>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</si>
  <si>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</si>
  <si>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</si>
  <si>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</si>
  <si>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</si>
  <si>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</si>
  <si>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</si>
  <si>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</si>
  <si>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</si>
  <si>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</si>
  <si>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</si>
  <si>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</si>
  <si>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</si>
  <si>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</si>
  <si>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</si>
  <si>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</si>
  <si>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</si>
  <si>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</si>
  <si>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</si>
  <si>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</si>
  <si>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</si>
  <si>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</si>
  <si>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</si>
  <si>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</si>
  <si>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</si>
  <si>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</si>
  <si>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</si>
  <si>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</si>
  <si>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</si>
  <si>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</si>
  <si>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</si>
  <si>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</si>
  <si>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</si>
  <si>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</si>
  <si>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</si>
  <si>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</si>
  <si>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</si>
  <si>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</si>
  <si>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</si>
  <si>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</si>
  <si>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</si>
  <si>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</si>
  <si>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</si>
  <si>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</si>
  <si>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</si>
  <si>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</si>
  <si>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</si>
  <si>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</si>
  <si>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</si>
  <si>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</si>
  <si>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</si>
  <si>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</si>
  <si>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</si>
  <si>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</si>
  <si>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</si>
  <si>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</si>
  <si>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</si>
  <si>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</si>
  <si>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</si>
  <si>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</si>
  <si>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</si>
  <si>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</si>
  <si>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</si>
  <si>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</si>
  <si>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</si>
  <si>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</si>
  <si>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</si>
  <si>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</si>
  <si>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</si>
  <si>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</si>
  <si>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</si>
  <si>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</si>
  <si>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</si>
  <si>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</si>
  <si>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</si>
  <si>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</si>
  <si>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</si>
  <si>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</si>
  <si>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</si>
  <si>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</si>
  <si>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</si>
  <si>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</si>
  <si>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</si>
  <si>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</si>
  <si>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</si>
  <si>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</si>
  <si>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</si>
  <si>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</si>
  <si>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</si>
  <si>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</si>
  <si>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</si>
  <si>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</si>
  <si>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</si>
  <si>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</si>
  <si>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</si>
  <si>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</si>
  <si>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</si>
  <si>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</si>
  <si>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</si>
  <si>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</si>
  <si>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</si>
  <si>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</si>
  <si>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</si>
  <si>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</si>
  <si>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</si>
  <si>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</si>
  <si>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</si>
  <si>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</si>
  <si>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</si>
  <si>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</si>
  <si>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</si>
  <si>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</si>
  <si>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</si>
  <si>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</si>
  <si>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</si>
  <si>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</si>
  <si>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</si>
  <si>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</si>
  <si>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</si>
  <si>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</si>
  <si>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</si>
  <si>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</si>
  <si>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</si>
  <si>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</si>
  <si>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</si>
  <si>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</si>
  <si>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</si>
  <si>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</si>
  <si>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</si>
  <si>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</si>
  <si>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</si>
  <si>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</si>
  <si>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</si>
  <si>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</si>
  <si>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</si>
  <si>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</si>
  <si>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</si>
  <si>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</si>
  <si>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</si>
  <si>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</si>
  <si>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</si>
  <si>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</si>
  <si>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</si>
  <si>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</si>
  <si>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</si>
  <si>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</si>
  <si>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</si>
  <si>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</si>
  <si>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</si>
  <si>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</si>
  <si>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</si>
  <si>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</si>
  <si>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</si>
  <si>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</si>
  <si>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</si>
  <si>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</si>
  <si>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</si>
  <si>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</si>
  <si>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</si>
  <si>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</si>
  <si>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</si>
  <si>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</si>
  <si>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</si>
  <si>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</si>
  <si>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</si>
  <si>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</si>
  <si>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</si>
  <si>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</si>
  <si>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</si>
  <si>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</si>
  <si>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</si>
  <si>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</si>
  <si>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</si>
  <si>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</si>
  <si>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</si>
  <si>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</si>
  <si>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</si>
  <si>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</si>
  <si>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</si>
  <si>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</si>
  <si>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</si>
  <si>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</si>
  <si>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</si>
  <si>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</si>
  <si>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</si>
  <si>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</si>
  <si>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</si>
  <si>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</si>
  <si>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</si>
  <si>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</si>
  <si>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</si>
  <si>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</si>
  <si>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</si>
  <si>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</si>
  <si>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</si>
  <si>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</si>
  <si>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</si>
  <si>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</si>
  <si>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</si>
  <si>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</si>
  <si>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</si>
  <si>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</si>
  <si>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</si>
  <si>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</si>
  <si>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</si>
  <si>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</si>
  <si>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</si>
  <si>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</si>
  <si>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</si>
  <si>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</si>
  <si>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</si>
  <si>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</si>
  <si>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</si>
  <si>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</si>
  <si>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</si>
  <si>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</si>
  <si>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</si>
  <si>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</si>
  <si>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</si>
  <si>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</si>
  <si>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</si>
  <si>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</si>
  <si>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</si>
  <si>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</si>
  <si>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</si>
  <si>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</si>
  <si>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</si>
  <si>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</si>
  <si>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</si>
  <si>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</si>
  <si>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</si>
  <si>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</si>
  <si>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</si>
  <si>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</si>
  <si>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</si>
  <si>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</si>
  <si>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</si>
  <si>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</si>
  <si>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</si>
  <si>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</si>
  <si>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</si>
  <si>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</si>
  <si>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</si>
  <si>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</si>
  <si>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</si>
  <si>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</si>
  <si>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</si>
  <si>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</si>
  <si>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</si>
  <si>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</si>
  <si>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</si>
  <si>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</si>
  <si>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</si>
  <si>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</si>
  <si>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</si>
  <si>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</si>
  <si>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</si>
  <si>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</si>
  <si>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</si>
  <si>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</si>
  <si>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</si>
  <si>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</si>
  <si>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</si>
  <si>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</si>
  <si>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</si>
  <si>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</si>
  <si>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</si>
  <si>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</si>
  <si>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</si>
  <si>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</si>
  <si>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</si>
  <si>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</si>
  <si>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</si>
  <si>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</si>
  <si>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</si>
  <si>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</si>
  <si>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</si>
  <si>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</si>
  <si>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</si>
  <si>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</si>
  <si>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</si>
  <si>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</si>
  <si>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</si>
  <si>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</si>
  <si>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</si>
  <si>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</si>
  <si>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</si>
  <si>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</si>
  <si>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</si>
  <si>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</si>
  <si>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</si>
  <si>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</si>
  <si>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</si>
  <si>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</si>
  <si>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</si>
  <si>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</si>
  <si>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</si>
  <si>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</si>
  <si>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</si>
  <si>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</si>
  <si>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</si>
  <si>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</si>
  <si>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</si>
  <si>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</si>
  <si>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</si>
  <si>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</si>
  <si>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</si>
  <si>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</si>
  <si>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</si>
  <si>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</si>
  <si>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</si>
  <si>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</si>
  <si>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</si>
  <si>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</si>
  <si>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</si>
  <si>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</si>
  <si>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</si>
  <si>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</si>
  <si>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</si>
  <si>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</si>
  <si>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</si>
  <si>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</si>
  <si>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</si>
  <si>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</si>
  <si>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</si>
  <si>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</si>
  <si>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</si>
  <si>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</si>
  <si>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</si>
  <si>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</si>
  <si>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</si>
  <si>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</si>
  <si>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</si>
  <si>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</si>
  <si>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</si>
  <si>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</si>
  <si>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</si>
  <si>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</si>
  <si>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</si>
  <si>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</si>
  <si>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</si>
  <si>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</si>
  <si>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</si>
  <si>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</si>
  <si>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</si>
  <si>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</si>
  <si>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</si>
  <si>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</si>
  <si>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</si>
  <si>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</si>
  <si>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</si>
  <si>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</si>
  <si>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</si>
  <si>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</si>
  <si>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</si>
  <si>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</si>
  <si>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</si>
  <si>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</si>
  <si>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</si>
  <si>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</si>
  <si>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</si>
  <si>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</si>
  <si>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</si>
  <si>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</si>
  <si>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</si>
  <si>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</si>
  <si>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</si>
  <si>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</si>
  <si>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</si>
  <si>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</si>
  <si>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</si>
  <si>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</si>
  <si>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</si>
  <si>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</si>
  <si>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</si>
  <si>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</si>
  <si>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</si>
  <si>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</si>
  <si>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</si>
  <si>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</si>
  <si>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</si>
  <si>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</si>
  <si>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</si>
  <si>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</si>
  <si>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</si>
  <si>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</si>
  <si>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</si>
  <si>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</si>
  <si>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</si>
  <si>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</si>
  <si>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</si>
  <si>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</si>
  <si>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</si>
  <si>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</si>
  <si>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</si>
  <si>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</si>
  <si>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</si>
  <si>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</si>
  <si>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</si>
  <si>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</si>
  <si>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</si>
  <si>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</si>
  <si>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</si>
  <si>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</si>
  <si>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</si>
  <si>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</si>
  <si>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</si>
  <si>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</si>
  <si>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</si>
  <si>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</si>
  <si>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</si>
  <si>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</si>
  <si>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</si>
  <si>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</si>
  <si>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</si>
  <si>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</si>
  <si>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</si>
  <si>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</si>
  <si>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</si>
  <si>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</si>
  <si>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</si>
  <si>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</si>
  <si>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</si>
  <si>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</si>
  <si>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</si>
  <si>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</si>
  <si>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</si>
  <si>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</si>
  <si>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</si>
  <si>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</si>
  <si>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</si>
  <si>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</si>
  <si>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</si>
  <si>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</si>
  <si>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</si>
  <si>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</si>
  <si>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</si>
  <si>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</si>
  <si>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</si>
  <si>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</si>
  <si>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</si>
  <si>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</si>
  <si>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</si>
  <si>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</si>
  <si>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</si>
  <si>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</si>
  <si>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</si>
  <si>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</si>
  <si>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</si>
  <si>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</si>
  <si>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</si>
  <si>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</si>
  <si>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</si>
  <si>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</si>
  <si>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</si>
  <si>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</si>
  <si>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</si>
  <si>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</si>
  <si>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</si>
  <si>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</si>
  <si>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</si>
  <si>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</si>
  <si>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</si>
  <si>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</si>
  <si>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</si>
  <si>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</si>
  <si>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</si>
  <si>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</si>
  <si>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</si>
  <si>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</si>
  <si>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</si>
  <si>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</si>
  <si>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</si>
  <si>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</si>
  <si>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</si>
  <si>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</si>
  <si>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</si>
  <si>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</si>
  <si>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</si>
  <si>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</si>
  <si>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</si>
  <si>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</si>
  <si>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</si>
  <si>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</si>
  <si>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</si>
  <si>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</si>
  <si>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</si>
  <si>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</si>
  <si>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</si>
  <si>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</si>
  <si>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</si>
  <si>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</si>
  <si>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</si>
  <si>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</si>
  <si>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</si>
  <si>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</si>
  <si>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</si>
  <si>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</si>
  <si>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</si>
  <si>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</si>
  <si>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</si>
  <si>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</si>
  <si>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</si>
  <si>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</si>
  <si>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</si>
  <si>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</si>
  <si>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</si>
  <si>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</si>
  <si>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</si>
  <si>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</si>
  <si>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</si>
  <si>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</si>
  <si>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</si>
  <si>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</si>
  <si>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</si>
  <si>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</si>
  <si>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</si>
  <si>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</si>
  <si>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</si>
  <si>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</si>
  <si>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</si>
  <si>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</si>
  <si>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</si>
  <si>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</si>
  <si>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</si>
  <si>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</si>
  <si>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</si>
  <si>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</si>
  <si>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</si>
  <si>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</si>
  <si>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</si>
  <si>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</si>
  <si>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</si>
  <si>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</si>
  <si>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</si>
  <si>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</si>
  <si>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</si>
  <si>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</si>
  <si>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</si>
  <si>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</si>
  <si>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</si>
  <si>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</si>
  <si>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</si>
  <si>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</si>
  <si>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</si>
  <si>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</si>
  <si>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</si>
  <si>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</si>
  <si>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</si>
  <si>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</si>
  <si>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</si>
  <si>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</si>
  <si>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</si>
  <si>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</si>
  <si>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</si>
  <si>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</si>
  <si>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</si>
  <si>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</si>
  <si>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</si>
  <si>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</si>
  <si>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</si>
  <si>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</si>
  <si>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</si>
  <si>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</si>
  <si>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</si>
  <si>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</si>
  <si>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</si>
  <si>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</si>
  <si>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</si>
  <si>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</si>
  <si>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</si>
  <si>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</si>
  <si>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</si>
  <si>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</si>
  <si>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</si>
  <si>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</si>
  <si>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</si>
  <si>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</si>
  <si>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</si>
  <si>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</si>
  <si>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</si>
  <si>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</si>
  <si>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</si>
  <si>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</si>
  <si>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</si>
  <si>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</si>
  <si>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</si>
  <si>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</si>
  <si>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</si>
  <si>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</si>
  <si>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</si>
  <si>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</si>
  <si>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</si>
  <si>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</si>
  <si>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</si>
  <si>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</si>
  <si>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</si>
  <si>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</si>
  <si>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</si>
  <si>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</si>
  <si>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</si>
  <si>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</si>
  <si>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</si>
  <si>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</si>
  <si>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</si>
  <si>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</si>
  <si>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</si>
  <si>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</si>
  <si>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</si>
  <si>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</si>
  <si>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</si>
  <si>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</si>
  <si>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</si>
  <si>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</si>
  <si>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</si>
  <si>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</si>
  <si>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</si>
  <si>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</si>
  <si>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</si>
  <si>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</si>
  <si>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</si>
  <si>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</si>
  <si>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</si>
  <si>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</si>
  <si>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</si>
  <si>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</si>
  <si>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</si>
  <si>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</si>
  <si>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</si>
  <si>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</si>
  <si>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</si>
  <si>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</si>
  <si>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</si>
  <si>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</si>
  <si>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</si>
  <si>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</si>
  <si>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</si>
  <si>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</si>
  <si>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</si>
  <si>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</si>
  <si>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</si>
  <si>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</si>
  <si>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</si>
  <si>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</si>
  <si>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</si>
  <si>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</si>
  <si>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</si>
  <si>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</si>
  <si>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</si>
  <si>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</si>
  <si>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</si>
  <si>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</si>
  <si>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</si>
  <si>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</si>
  <si>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</si>
  <si>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</si>
  <si>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</si>
  <si>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</si>
  <si>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</si>
  <si>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</si>
  <si>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</si>
  <si>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</si>
  <si>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</si>
  <si>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</si>
  <si>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</si>
  <si>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</si>
  <si>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</si>
  <si>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</si>
  <si>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</si>
  <si>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</si>
  <si>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</si>
  <si>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</si>
  <si>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</si>
  <si>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</si>
  <si>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</si>
  <si>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</si>
  <si>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</si>
  <si>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</si>
  <si>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</si>
  <si>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</si>
  <si>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</si>
  <si>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</si>
  <si>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</si>
  <si>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</si>
  <si>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</si>
  <si>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</si>
  <si>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</si>
  <si>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</si>
  <si>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</si>
  <si>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</si>
  <si>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</si>
  <si>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</si>
  <si>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</si>
  <si>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</si>
  <si>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</si>
  <si>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</si>
  <si>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</si>
  <si>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</si>
  <si>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</si>
  <si>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</si>
  <si>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</si>
  <si>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</si>
  <si>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</si>
  <si>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</si>
  <si>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</si>
  <si>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</si>
  <si>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</si>
  <si>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</si>
  <si>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</si>
  <si>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</si>
  <si>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</si>
  <si>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</si>
  <si>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</si>
  <si>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</si>
  <si>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</si>
  <si>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</si>
  <si>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</si>
  <si>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</si>
  <si>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</si>
  <si>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</si>
  <si>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</si>
  <si>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</si>
  <si>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</si>
  <si>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</si>
  <si>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</si>
  <si>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</si>
  <si>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</si>
  <si>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</si>
  <si>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</si>
  <si>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</si>
  <si>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</si>
  <si>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</si>
  <si>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</si>
  <si>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</si>
  <si>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</si>
  <si>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</si>
  <si>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</si>
  <si>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</si>
  <si>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</si>
  <si>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</si>
  <si>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</si>
  <si>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</si>
  <si>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</si>
  <si>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</si>
  <si>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</si>
  <si>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</si>
  <si>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</si>
  <si>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</si>
  <si>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</si>
  <si>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</si>
  <si>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</si>
  <si>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</si>
  <si>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</si>
  <si>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</si>
  <si>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</si>
  <si>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</si>
  <si>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</si>
  <si>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</si>
  <si>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</si>
  <si>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</si>
  <si>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</si>
  <si>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</si>
  <si>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</si>
  <si>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</si>
  <si>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</si>
  <si>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</si>
  <si>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</si>
  <si>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</si>
  <si>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</si>
  <si>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</si>
  <si>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</si>
  <si>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</si>
  <si>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</si>
  <si>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</si>
  <si>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</si>
  <si>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</si>
  <si>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</si>
  <si>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</si>
  <si>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</si>
  <si>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</si>
  <si>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</si>
  <si>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</si>
  <si>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</si>
  <si>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</si>
  <si>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</si>
  <si>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</si>
  <si>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</si>
  <si>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</si>
  <si>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</si>
  <si>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</si>
  <si>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</si>
  <si>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</si>
  <si>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</si>
  <si>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</si>
  <si>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</si>
  <si>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</si>
  <si>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</si>
  <si>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</si>
  <si>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</si>
  <si>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</si>
  <si>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</si>
  <si>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</si>
  <si>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</si>
  <si>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</si>
  <si>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</si>
  <si>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</si>
  <si>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</si>
  <si>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</si>
  <si>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</si>
  <si>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</si>
  <si>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</si>
  <si>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</si>
  <si>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</si>
  <si>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</si>
  <si>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</si>
  <si>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</si>
  <si>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</si>
  <si>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</si>
  <si>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</si>
  <si>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</si>
  <si>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</si>
  <si>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</si>
  <si>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</si>
  <si>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</si>
  <si>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</si>
  <si>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</si>
  <si>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</si>
  <si>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</si>
  <si>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</si>
  <si>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</si>
  <si>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</si>
  <si>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</si>
  <si>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</si>
  <si>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</si>
  <si>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</si>
  <si>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</si>
  <si>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</si>
  <si>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</si>
  <si>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</si>
  <si>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</si>
  <si>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</si>
  <si>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</si>
  <si>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</si>
  <si>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</si>
  <si>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</si>
  <si>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</si>
  <si>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</si>
  <si>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</si>
  <si>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</si>
  <si>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</si>
  <si>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</si>
  <si>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</si>
  <si>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</si>
  <si>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</si>
  <si>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</si>
  <si>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</si>
  <si>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</si>
  <si>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</si>
  <si>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</si>
  <si>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</si>
  <si>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</si>
  <si>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</si>
  <si>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</si>
  <si>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</si>
  <si>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</si>
  <si>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</si>
  <si>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</si>
  <si>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</si>
  <si>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</si>
  <si>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</si>
  <si>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</si>
  <si>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</si>
  <si>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</si>
  <si>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</si>
  <si>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</si>
  <si>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</si>
  <si>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</si>
  <si>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</si>
  <si>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</si>
  <si>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</si>
  <si>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</si>
  <si>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</si>
  <si>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</si>
  <si>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</si>
  <si>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</si>
  <si>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</si>
  <si>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</si>
  <si>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</si>
  <si>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</si>
  <si>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</si>
  <si>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</si>
  <si>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</si>
  <si>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</si>
  <si>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</si>
  <si>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</si>
  <si>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</si>
  <si>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</si>
  <si>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</si>
  <si>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</si>
  <si>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</si>
  <si>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</si>
  <si>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</si>
  <si>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</si>
  <si>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</si>
  <si>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</si>
  <si>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</si>
  <si>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</si>
  <si>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</si>
  <si>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</si>
  <si>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</si>
  <si>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</si>
  <si>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</si>
  <si>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</si>
  <si>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</si>
  <si>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</si>
  <si>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</si>
  <si>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</si>
  <si>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</si>
  <si>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</si>
  <si>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</si>
  <si>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</si>
  <si>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</si>
  <si>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</si>
  <si>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</si>
  <si>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</si>
  <si>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</si>
  <si>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</si>
  <si>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</si>
  <si>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</si>
  <si>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</si>
  <si>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</si>
  <si>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</si>
  <si>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</si>
  <si>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</si>
  <si>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</si>
  <si>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</si>
  <si>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</si>
  <si>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</si>
  <si>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</si>
  <si>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</si>
  <si>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</si>
  <si>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</si>
  <si>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</si>
  <si>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</si>
  <si>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</si>
  <si>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</si>
  <si>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</si>
  <si>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</si>
  <si>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</si>
  <si>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</si>
  <si>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</si>
  <si>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</si>
  <si>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</si>
  <si>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</si>
  <si>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</si>
  <si>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</si>
  <si>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</si>
  <si>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</si>
  <si>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</si>
  <si>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</si>
  <si>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</si>
  <si>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</si>
  <si>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</si>
  <si>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</si>
  <si>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</si>
  <si>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</si>
  <si>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</si>
  <si>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</si>
  <si>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</si>
  <si>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</si>
  <si>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</si>
  <si>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</si>
  <si>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</si>
  <si>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</si>
  <si>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</si>
  <si>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</si>
  <si>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</si>
  <si>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</si>
  <si>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</si>
  <si>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</si>
  <si>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</si>
  <si>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</si>
  <si>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</si>
  <si>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</si>
  <si>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</si>
  <si>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</si>
  <si>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</si>
  <si>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</si>
  <si>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</si>
  <si>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</si>
  <si>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</si>
  <si>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</si>
  <si>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</si>
  <si>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</si>
  <si>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</si>
  <si>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</si>
  <si>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</si>
  <si>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</si>
  <si>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</si>
  <si>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</si>
  <si>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</si>
  <si>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</si>
  <si>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</si>
  <si>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</si>
  <si>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</si>
  <si>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</si>
  <si>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</si>
  <si>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</si>
  <si>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</si>
  <si>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</si>
  <si>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</si>
  <si>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</si>
  <si>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</si>
  <si>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</si>
  <si>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</si>
  <si>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</si>
  <si>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</si>
  <si>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</si>
  <si>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</si>
  <si>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</si>
  <si>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</si>
  <si>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</si>
  <si>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</si>
  <si>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</si>
  <si>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</si>
  <si>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</si>
  <si>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</si>
  <si>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</si>
  <si>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</si>
  <si>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</si>
  <si>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</si>
  <si>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</si>
  <si>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</si>
  <si>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</si>
  <si>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</si>
  <si>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</si>
  <si>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</si>
  <si>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</si>
  <si>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</si>
  <si>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</si>
  <si>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</si>
  <si>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</si>
  <si>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</si>
  <si>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</si>
  <si>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</si>
  <si>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</si>
  <si>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</si>
  <si>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</si>
  <si>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</si>
  <si>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</si>
  <si>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</si>
  <si>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</si>
  <si>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</si>
  <si>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</si>
  <si>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</si>
  <si>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</si>
  <si>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</si>
  <si>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</si>
  <si>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</si>
  <si>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</si>
  <si>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</si>
  <si>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</si>
  <si>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</si>
  <si>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</si>
  <si>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</si>
  <si>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</si>
  <si>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</si>
  <si>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</si>
  <si>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</si>
  <si>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</si>
  <si>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</si>
  <si>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</si>
  <si>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</si>
  <si>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</si>
  <si>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</si>
  <si>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</si>
  <si>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</si>
  <si>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</si>
  <si>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</si>
  <si>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</si>
  <si>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</si>
  <si>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</si>
  <si>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</si>
  <si>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</si>
  <si>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</si>
  <si>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</si>
  <si>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</si>
  <si>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</si>
  <si>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</si>
  <si>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</si>
  <si>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</si>
  <si>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</si>
  <si>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</si>
  <si>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</si>
  <si>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</si>
  <si>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</si>
  <si>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</si>
  <si>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</si>
  <si>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</si>
  <si>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</si>
  <si>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</si>
  <si>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</si>
  <si>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</si>
  <si>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</si>
  <si>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</si>
  <si>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</si>
  <si>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</si>
  <si>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</si>
  <si>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</si>
  <si>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</si>
  <si>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</si>
  <si>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</si>
  <si>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</si>
  <si>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</si>
  <si>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</si>
  <si>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</si>
  <si>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</si>
  <si>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</si>
  <si>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</si>
  <si>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</si>
  <si>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</si>
  <si>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</si>
  <si>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</si>
  <si>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</si>
  <si>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</si>
  <si>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</si>
  <si>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</si>
  <si>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</si>
  <si>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</si>
  <si>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</si>
  <si>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</si>
  <si>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</si>
  <si>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</si>
  <si>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</si>
  <si>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</si>
  <si>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</si>
  <si>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</si>
  <si>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</si>
  <si>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</si>
  <si>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</si>
  <si>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</si>
  <si>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</si>
  <si>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</si>
  <si>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</si>
  <si>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</si>
  <si>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</si>
  <si>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</si>
  <si>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</si>
  <si>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</si>
  <si>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</si>
  <si>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</si>
  <si>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</si>
  <si>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</si>
  <si>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</si>
  <si>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</si>
  <si>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</si>
  <si>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</si>
  <si>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</si>
  <si>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</si>
  <si>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</si>
  <si>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</si>
  <si>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</si>
  <si>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</si>
  <si>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</si>
  <si>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</si>
  <si>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</si>
  <si>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</si>
  <si>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</si>
  <si>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</si>
  <si>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</si>
  <si>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</si>
  <si>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</si>
  <si>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</si>
  <si>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</si>
  <si>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</si>
  <si>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</si>
  <si>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</si>
  <si>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</si>
  <si>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</si>
  <si>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</si>
  <si>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</si>
  <si>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</si>
  <si>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</si>
  <si>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</si>
  <si>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</si>
  <si>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</si>
  <si>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</si>
  <si>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</si>
  <si>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</si>
  <si>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</si>
  <si>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</si>
  <si>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</si>
  <si>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</si>
  <si>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</si>
  <si>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</si>
  <si>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</si>
  <si>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</si>
  <si>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</si>
  <si>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</si>
  <si>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</si>
  <si>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</si>
  <si>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</si>
  <si>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</si>
  <si>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</si>
  <si>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</si>
  <si>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</si>
  <si>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</si>
  <si>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</si>
  <si>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</si>
  <si>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</si>
  <si>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</si>
  <si>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</si>
  <si>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</si>
  <si>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</si>
  <si>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</si>
  <si>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</si>
  <si>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</si>
  <si>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</si>
  <si>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</si>
  <si>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</si>
  <si>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</si>
  <si>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</si>
  <si>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</si>
  <si>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</si>
  <si>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</si>
  <si>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</si>
  <si>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</si>
  <si>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</si>
  <si>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</si>
  <si>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</si>
  <si>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</si>
  <si>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</si>
  <si>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</si>
  <si>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</si>
  <si>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</si>
  <si>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</si>
  <si>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</si>
  <si>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</si>
  <si>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</si>
  <si>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</si>
  <si>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</si>
  <si>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</si>
  <si>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</si>
  <si>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</si>
  <si>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</si>
  <si>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</si>
  <si>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</si>
  <si>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</si>
  <si>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</si>
  <si>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</si>
  <si>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</si>
  <si>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</si>
  <si>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</si>
  <si>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</si>
  <si>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</si>
  <si>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</si>
  <si>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</si>
  <si>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</si>
  <si>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</si>
  <si>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</si>
  <si>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</si>
  <si>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</si>
  <si>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</si>
  <si>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</si>
  <si>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</si>
  <si>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</si>
  <si>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</si>
  <si>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</si>
  <si>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</si>
  <si>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</si>
  <si>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</si>
  <si>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</si>
  <si>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</si>
  <si>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</si>
  <si>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</si>
  <si>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</si>
  <si>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</si>
  <si>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</si>
  <si>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</si>
  <si>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</si>
  <si>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</si>
  <si>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</si>
  <si>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</si>
  <si>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</si>
  <si>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</si>
  <si>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</si>
  <si>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</si>
  <si>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</si>
  <si>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</si>
  <si>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</si>
  <si>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</si>
  <si>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</si>
  <si>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</si>
  <si>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</si>
  <si>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</si>
  <si>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</si>
  <si>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</si>
  <si>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</si>
  <si>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</si>
  <si>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</si>
  <si>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</si>
  <si>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</si>
  <si>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</si>
  <si>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</si>
  <si>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</si>
  <si>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</si>
  <si>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</si>
  <si>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</si>
  <si>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</si>
  <si>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</si>
  <si>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</si>
  <si>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</si>
  <si>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</si>
  <si>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</si>
  <si>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</si>
  <si>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</si>
  <si>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</si>
  <si>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</si>
  <si>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</si>
  <si>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</si>
  <si>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</si>
  <si>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</si>
  <si>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</si>
  <si>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</si>
  <si>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</si>
  <si>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</si>
  <si>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</si>
  <si>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</si>
  <si>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</si>
  <si>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</si>
  <si>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</si>
  <si>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</si>
  <si>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</si>
  <si>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</si>
  <si>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</si>
  <si>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</si>
  <si>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</si>
  <si>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</si>
  <si>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</si>
  <si>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</si>
  <si>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</si>
  <si>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</si>
  <si>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</si>
  <si>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</si>
  <si>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</si>
  <si>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</si>
  <si>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</si>
  <si>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</si>
  <si>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</si>
  <si>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</si>
  <si>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</si>
  <si>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</si>
  <si>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</si>
  <si>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</si>
  <si>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</si>
  <si>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</si>
  <si>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</si>
  <si>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</si>
  <si>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</si>
  <si>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</si>
  <si>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</si>
  <si>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</si>
  <si>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</si>
  <si>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</si>
  <si>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</si>
  <si>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</si>
  <si>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</si>
  <si>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</si>
  <si>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</si>
  <si>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</si>
  <si>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</si>
  <si>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</si>
  <si>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</si>
  <si>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</si>
  <si>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</si>
  <si>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</si>
  <si>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</si>
  <si>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</si>
  <si>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</si>
  <si>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</si>
  <si>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</si>
  <si>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</si>
  <si>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</si>
  <si>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</si>
  <si>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</si>
  <si>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</si>
  <si>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</si>
  <si>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</si>
  <si>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</si>
  <si>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</si>
  <si>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</si>
  <si>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</si>
  <si>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</si>
  <si>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</si>
  <si>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</si>
  <si>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</si>
  <si>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</si>
  <si>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</si>
  <si>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</si>
  <si>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</si>
  <si>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</si>
  <si>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</si>
  <si>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</si>
  <si>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</si>
  <si>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</si>
  <si>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</si>
  <si>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</si>
  <si>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</si>
  <si>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</si>
  <si>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</si>
  <si>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</si>
  <si>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</si>
  <si>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</si>
  <si>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</si>
  <si>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</si>
  <si>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</si>
  <si>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</si>
  <si>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</si>
  <si>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</si>
  <si>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</si>
  <si>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</si>
  <si>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</si>
  <si>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</si>
  <si>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</si>
  <si>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</si>
  <si>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</si>
  <si>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</si>
  <si>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</si>
  <si>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</si>
  <si>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</si>
  <si>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</si>
  <si>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</si>
  <si>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</si>
  <si>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</si>
  <si>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</si>
  <si>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</si>
  <si>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</si>
  <si>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</si>
  <si>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</si>
  <si>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</si>
  <si>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</si>
  <si>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</si>
  <si>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</si>
  <si>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</si>
  <si>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</si>
  <si>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</si>
  <si>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</si>
  <si>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</si>
  <si>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</si>
  <si>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</si>
  <si>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</si>
  <si>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</si>
  <si>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</si>
  <si>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</si>
  <si>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</si>
  <si>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</si>
  <si>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</si>
  <si>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</si>
  <si>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</si>
  <si>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</si>
  <si>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</si>
  <si>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</si>
  <si>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</si>
  <si>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</si>
  <si>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</si>
  <si>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</si>
  <si>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</si>
  <si>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</si>
  <si>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</si>
  <si>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</si>
  <si>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</si>
  <si>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</si>
  <si>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</si>
  <si>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</si>
  <si>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</si>
  <si>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</si>
  <si>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</si>
  <si>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</si>
  <si>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</si>
  <si>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</si>
  <si>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</si>
  <si>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</si>
  <si>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</si>
  <si>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</si>
  <si>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</si>
  <si>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</si>
  <si>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</si>
  <si>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</si>
  <si>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</si>
  <si>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</si>
  <si>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</si>
  <si>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</si>
  <si>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</si>
  <si>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</si>
  <si>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</si>
  <si>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</si>
  <si>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</si>
  <si>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</si>
  <si>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</si>
  <si>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</si>
  <si>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</si>
  <si>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</si>
  <si>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</si>
  <si>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</si>
  <si>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</si>
  <si>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</si>
  <si>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</si>
  <si>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</si>
  <si>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</si>
  <si>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</si>
  <si>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</si>
  <si>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</si>
  <si>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</si>
  <si>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</si>
  <si>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</si>
  <si>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</si>
  <si>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</si>
  <si>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</si>
  <si>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</si>
  <si>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</si>
  <si>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</si>
  <si>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</si>
  <si>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</si>
  <si>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</si>
  <si>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</si>
  <si>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</si>
  <si>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</si>
  <si>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</si>
  <si>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</si>
  <si>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</si>
  <si>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</si>
  <si>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</si>
  <si>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</si>
  <si>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</si>
  <si>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</si>
  <si>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</si>
  <si>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</si>
  <si>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</si>
  <si>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</si>
  <si>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</si>
  <si>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</si>
  <si>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</si>
  <si>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</si>
  <si>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</si>
  <si>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</si>
  <si>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</si>
  <si>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</si>
  <si>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</si>
  <si>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</si>
  <si>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</si>
  <si>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</si>
  <si>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</si>
  <si>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</si>
  <si>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</si>
  <si>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</si>
  <si>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</si>
  <si>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</si>
  <si>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</si>
  <si>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</si>
  <si>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</si>
  <si>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</si>
  <si>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</si>
  <si>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</si>
  <si>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</si>
  <si>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</si>
  <si>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</si>
  <si>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</si>
  <si>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</si>
  <si>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</si>
  <si>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</si>
  <si>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</si>
  <si>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</si>
  <si>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</si>
  <si>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</si>
  <si>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</si>
  <si>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</si>
  <si>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</si>
  <si>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</si>
  <si>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</si>
  <si>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</si>
  <si>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</si>
  <si>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</si>
  <si>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</si>
  <si>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</si>
  <si>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</si>
  <si>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</si>
  <si>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</si>
  <si>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</si>
  <si>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</si>
  <si>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</si>
  <si>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</si>
  <si>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</si>
  <si>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</si>
  <si>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</si>
  <si>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</si>
  <si>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</si>
  <si>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</si>
  <si>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</si>
  <si>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</si>
  <si>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</si>
  <si>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</si>
  <si>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</si>
  <si>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</si>
  <si>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</si>
  <si>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</si>
  <si>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</si>
  <si>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</si>
  <si>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</si>
  <si>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</si>
  <si>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</si>
  <si>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</si>
  <si>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</si>
  <si>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</si>
  <si>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</si>
  <si>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</si>
  <si>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</si>
  <si>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</si>
  <si>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</si>
  <si>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</si>
  <si>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</si>
  <si>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</si>
  <si>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</si>
  <si>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</si>
  <si>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</si>
  <si>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</si>
  <si>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</si>
  <si>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</si>
  <si>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</si>
  <si>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</si>
  <si>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</si>
  <si>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</si>
  <si>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</si>
  <si>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</si>
  <si>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</si>
  <si>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</si>
  <si>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</si>
  <si>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</si>
  <si>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</si>
  <si>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</si>
  <si>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</si>
  <si>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</si>
  <si>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</si>
  <si>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</si>
  <si>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</si>
  <si>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</si>
  <si>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</si>
  <si>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</si>
  <si>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</si>
  <si>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</si>
  <si>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</si>
  <si>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</si>
  <si>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</si>
  <si>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</si>
  <si>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</si>
  <si>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</si>
  <si>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</si>
  <si>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</si>
  <si>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</si>
  <si>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</si>
  <si>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</si>
  <si>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</si>
  <si>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</si>
  <si>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</si>
  <si>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</si>
  <si>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</si>
  <si>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</si>
  <si>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</si>
  <si>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</si>
  <si>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</si>
  <si>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</si>
  <si>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</si>
  <si>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</si>
  <si>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</si>
  <si>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</si>
  <si>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</si>
  <si>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</si>
  <si>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</si>
  <si>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</si>
  <si>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</si>
  <si>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</si>
  <si>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</si>
  <si>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</si>
  <si>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</si>
  <si>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</si>
  <si>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</si>
  <si>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</si>
  <si>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</si>
  <si>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</si>
  <si>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</si>
  <si>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</si>
  <si>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</si>
  <si>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</si>
  <si>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</si>
  <si>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</si>
  <si>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</si>
  <si>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</si>
  <si>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</si>
  <si>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</si>
  <si>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</si>
  <si>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</si>
  <si>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</si>
  <si>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</si>
  <si>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</si>
  <si>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</si>
  <si>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</si>
  <si>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</si>
  <si>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</si>
  <si>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</si>
  <si>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</si>
  <si>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</si>
  <si>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</si>
  <si>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</si>
  <si>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</si>
  <si>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</si>
  <si>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</si>
  <si>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</si>
  <si>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</si>
  <si>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</si>
  <si>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</si>
  <si>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</si>
  <si>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</si>
  <si>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</si>
  <si>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</si>
  <si>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</si>
  <si>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</si>
  <si>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</si>
  <si>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</si>
  <si>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</si>
  <si>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</si>
  <si>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</si>
  <si>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</si>
  <si>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</si>
  <si>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</si>
  <si>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</si>
  <si>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</si>
  <si>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</si>
  <si>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</si>
  <si>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</si>
  <si>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</si>
  <si>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</si>
  <si>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</si>
  <si>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</si>
  <si>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</si>
  <si>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</si>
  <si>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</si>
  <si>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</si>
  <si>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</si>
  <si>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</si>
  <si>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</si>
  <si>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</si>
  <si>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</si>
  <si>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</si>
  <si>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</si>
  <si>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</si>
  <si>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</si>
  <si>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</si>
  <si>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</si>
  <si>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</si>
  <si>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</si>
  <si>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</si>
  <si>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</si>
  <si>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</si>
  <si>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</si>
  <si>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</si>
  <si>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</si>
  <si>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</si>
  <si>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</si>
  <si>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</si>
  <si>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</si>
  <si>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</si>
  <si>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</si>
  <si>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</si>
  <si>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</si>
  <si>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</si>
  <si>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</si>
  <si>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</si>
  <si>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</si>
  <si>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</si>
  <si>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</si>
  <si>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</si>
  <si>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</si>
  <si>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</si>
  <si>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</si>
  <si>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</si>
  <si>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</si>
  <si>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</si>
  <si>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</si>
  <si>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</si>
  <si>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</si>
  <si>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</si>
  <si>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</si>
  <si>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</si>
  <si>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</si>
  <si>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</si>
  <si>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</si>
  <si>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</si>
  <si>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</si>
  <si>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</si>
  <si>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</si>
  <si>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</si>
  <si>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</si>
  <si>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</si>
  <si>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</si>
  <si>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</si>
  <si>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</si>
  <si>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</si>
  <si>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</si>
  <si>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</si>
  <si>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</si>
  <si>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</si>
  <si>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</si>
  <si>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</si>
  <si>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</si>
  <si>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</si>
  <si>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</si>
  <si>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</si>
  <si>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</si>
  <si>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</si>
  <si>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</si>
  <si>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</si>
  <si>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</si>
  <si>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</si>
  <si>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</si>
  <si>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</si>
  <si>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</si>
  <si>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</si>
  <si>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</si>
  <si>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</si>
  <si>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</si>
  <si>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</si>
  <si>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</si>
  <si>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</si>
  <si>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</si>
  <si>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</si>
  <si>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</si>
  <si>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</si>
  <si>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</si>
  <si>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</si>
  <si>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</si>
  <si>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</si>
  <si>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</si>
  <si>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</si>
  <si>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</si>
  <si>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</si>
  <si>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</si>
  <si>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</si>
  <si>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</si>
  <si>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</si>
  <si>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</si>
  <si>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</si>
  <si>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</si>
  <si>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</si>
  <si>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</si>
  <si>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</si>
  <si>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</si>
  <si>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</si>
  <si>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</si>
  <si>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</si>
  <si>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</si>
  <si>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</si>
  <si>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</si>
  <si>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</si>
  <si>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</si>
  <si>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</si>
  <si>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</si>
  <si>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</si>
  <si>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</si>
  <si>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</si>
  <si>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</si>
  <si>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</si>
  <si>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</si>
  <si>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</si>
  <si>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</si>
  <si>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</si>
  <si>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</si>
  <si>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</si>
  <si>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</si>
  <si>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</si>
  <si>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</si>
  <si>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</si>
  <si>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</si>
  <si>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</si>
  <si>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</si>
  <si>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</si>
  <si>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</si>
  <si>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</si>
  <si>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</si>
  <si>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</si>
  <si>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</si>
  <si>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</si>
  <si>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</si>
  <si>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</si>
  <si>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</si>
  <si>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</si>
  <si>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</si>
  <si>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</si>
  <si>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</si>
  <si>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</si>
  <si>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</si>
  <si>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</si>
  <si>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</si>
  <si>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</si>
  <si>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</si>
  <si>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</si>
  <si>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</si>
  <si>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</si>
  <si>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</si>
  <si>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</si>
  <si>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</si>
  <si>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</si>
  <si>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</si>
  <si>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</si>
  <si>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</si>
  <si>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</si>
  <si>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</si>
  <si>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</si>
  <si>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</si>
  <si>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</si>
  <si>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</si>
  <si>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</si>
  <si>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</si>
  <si>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</si>
  <si>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</si>
  <si>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</si>
  <si>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</si>
  <si>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</si>
  <si>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</si>
  <si>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</si>
  <si>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</si>
  <si>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</si>
  <si>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</si>
  <si>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</si>
  <si>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</si>
  <si>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</si>
  <si>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</si>
  <si>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</si>
  <si>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</si>
  <si>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</si>
  <si>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</si>
  <si>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</si>
  <si>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</si>
  <si>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</si>
  <si>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</si>
  <si>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</si>
  <si>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</si>
  <si>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</si>
  <si>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</si>
  <si>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</si>
  <si>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</si>
  <si>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</si>
  <si>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</si>
  <si>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</si>
  <si>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</si>
  <si>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</si>
  <si>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</si>
  <si>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</si>
  <si>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</si>
  <si>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</si>
  <si>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</si>
  <si>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</si>
  <si>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</si>
  <si>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</si>
  <si>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</si>
  <si>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</si>
  <si>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</si>
  <si>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</si>
  <si>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</si>
  <si>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</si>
  <si>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</si>
  <si>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</si>
  <si>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</si>
  <si>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</si>
  <si>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</si>
  <si>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</si>
  <si>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</si>
  <si>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</si>
  <si>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</si>
  <si>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</si>
  <si>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</si>
  <si>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</si>
  <si>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</si>
  <si>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</si>
  <si>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</si>
  <si>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</si>
  <si>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</si>
  <si>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</si>
  <si>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</si>
  <si>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</si>
  <si>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</si>
  <si>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</si>
  <si>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</si>
  <si>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</si>
  <si>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</si>
  <si>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</si>
  <si>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</si>
  <si>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</si>
  <si>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</si>
  <si>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</si>
  <si>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</si>
  <si>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</si>
  <si>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</si>
  <si>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</si>
  <si>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</si>
  <si>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</si>
  <si>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</si>
  <si>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</si>
  <si>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</si>
  <si>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</si>
  <si>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</si>
  <si>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</si>
  <si>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</si>
  <si>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</si>
  <si>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</si>
  <si>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</si>
  <si>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</si>
  <si>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</si>
  <si>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</si>
  <si>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</si>
  <si>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</si>
  <si>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</si>
  <si>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</si>
  <si>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</si>
  <si>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</si>
  <si>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</si>
  <si>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</si>
  <si>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</si>
  <si>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</si>
  <si>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</si>
  <si>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</si>
  <si>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</si>
  <si>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</si>
  <si>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</si>
  <si>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</si>
  <si>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</si>
  <si>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</si>
  <si>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</si>
  <si>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</si>
  <si>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</si>
  <si>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</si>
  <si>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</si>
  <si>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</si>
  <si>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</si>
  <si>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</si>
  <si>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</si>
  <si>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</si>
  <si>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</si>
  <si>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</si>
  <si>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</si>
  <si>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</si>
  <si>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</si>
  <si>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</si>
  <si>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</si>
  <si>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</si>
  <si>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</si>
  <si>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</si>
  <si>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</si>
  <si>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</si>
  <si>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</si>
  <si>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</si>
  <si>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</si>
  <si>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</si>
  <si>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</si>
  <si>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</si>
  <si>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</si>
  <si>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</si>
  <si>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</si>
  <si>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</si>
  <si>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</si>
  <si>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</si>
  <si>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</si>
  <si>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</si>
  <si>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</si>
  <si>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</si>
  <si>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</si>
  <si>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</si>
  <si>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</si>
  <si>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</si>
  <si>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</si>
  <si>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</si>
  <si>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</si>
  <si>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</si>
  <si>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</si>
  <si>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</si>
  <si>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</si>
  <si>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</si>
  <si>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</si>
  <si>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</si>
  <si>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</si>
  <si>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</si>
  <si>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</si>
  <si>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</si>
  <si>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</si>
  <si>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</si>
  <si>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</si>
  <si>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</si>
  <si>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</si>
  <si>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</si>
  <si>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</si>
  <si>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</si>
  <si>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</si>
  <si>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</si>
  <si>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</si>
  <si>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</si>
  <si>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</si>
  <si>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</si>
  <si>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</si>
  <si>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</si>
  <si>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</si>
  <si>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</si>
  <si>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</si>
  <si>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</si>
  <si>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</si>
  <si>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</si>
  <si>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</si>
  <si>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</si>
  <si>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</si>
  <si>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</si>
  <si>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</si>
  <si>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</si>
  <si>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</si>
  <si>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</si>
  <si>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</si>
  <si>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</si>
  <si>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</si>
  <si>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</si>
  <si>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</si>
  <si>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</si>
  <si>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</si>
  <si>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</si>
  <si>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</si>
  <si>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</si>
  <si>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</si>
  <si>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</si>
  <si>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</si>
  <si>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</si>
  <si>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</si>
  <si>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</si>
  <si>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</si>
  <si>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</si>
  <si>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</si>
  <si>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</si>
  <si>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</si>
  <si>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</si>
  <si>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</si>
  <si>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</si>
  <si>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</si>
  <si>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</si>
  <si>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</si>
  <si>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</si>
  <si>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</si>
  <si>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</si>
  <si>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</si>
  <si>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</si>
  <si>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</si>
  <si>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</si>
  <si>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</si>
  <si>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</si>
  <si>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</si>
  <si>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</si>
  <si>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</si>
  <si>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</si>
  <si>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</si>
  <si>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</si>
  <si>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</si>
  <si>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</si>
  <si>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</si>
  <si>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</si>
  <si>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</si>
  <si>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</si>
  <si>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</si>
  <si>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</si>
  <si>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</si>
  <si>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</si>
  <si>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</si>
  <si>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</si>
  <si>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</si>
  <si>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</si>
  <si>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</si>
  <si>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</si>
  <si>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</si>
  <si>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</si>
  <si>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</si>
  <si>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</si>
  <si>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</si>
  <si>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</si>
  <si>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</si>
  <si>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</si>
  <si>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</si>
  <si>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</si>
  <si>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</si>
  <si>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</si>
  <si>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</si>
  <si>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</si>
  <si>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</si>
  <si>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</si>
  <si>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</si>
  <si>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</si>
  <si>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</si>
  <si>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</si>
  <si>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</si>
  <si>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</si>
  <si>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</si>
  <si>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</si>
  <si>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</si>
  <si>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</si>
  <si>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</si>
  <si>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</si>
  <si>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</si>
  <si>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</si>
  <si>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</si>
  <si>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</si>
  <si>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</si>
  <si>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</si>
  <si>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</si>
  <si>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</si>
  <si>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</si>
  <si>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</si>
  <si>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</si>
  <si>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</si>
  <si>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</si>
  <si>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</si>
  <si>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</si>
  <si>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</si>
  <si>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</si>
  <si>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</si>
  <si>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</si>
  <si>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</si>
  <si>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</si>
  <si>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</si>
  <si>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</si>
  <si>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</si>
  <si>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</si>
  <si>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</si>
  <si>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</si>
  <si>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</si>
  <si>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</si>
  <si>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</si>
  <si>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</si>
  <si>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</si>
  <si>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</si>
  <si>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</si>
  <si>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</si>
  <si>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</si>
  <si>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</si>
  <si>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</si>
  <si>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</si>
  <si>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</si>
  <si>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</si>
  <si>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</si>
  <si>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</si>
  <si>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</si>
  <si>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</si>
  <si>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</si>
  <si>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</si>
  <si>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</si>
  <si>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</si>
  <si>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</si>
  <si>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</si>
  <si>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</si>
  <si>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</si>
  <si>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</si>
  <si>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</si>
  <si>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</si>
  <si>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</si>
  <si>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</si>
  <si>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</si>
  <si>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</si>
  <si>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</si>
  <si>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</si>
  <si>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</si>
  <si>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</si>
  <si>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</si>
  <si>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</si>
  <si>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</si>
  <si>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</si>
  <si>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</si>
  <si>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</si>
  <si>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</si>
  <si>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</si>
  <si>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</si>
  <si>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</si>
  <si>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</si>
  <si>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</si>
  <si>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</si>
  <si>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</si>
  <si>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</si>
  <si>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</si>
  <si>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</si>
  <si>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</si>
  <si>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</si>
  <si>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</si>
  <si>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</si>
  <si>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</si>
  <si>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</si>
  <si>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</si>
  <si>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</si>
  <si>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</si>
  <si>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</si>
  <si>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</si>
  <si>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</si>
  <si>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</si>
  <si>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</si>
  <si>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</si>
  <si>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</si>
  <si>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</si>
  <si>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</si>
  <si>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</si>
  <si>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</si>
  <si>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</si>
  <si>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</si>
  <si>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</si>
  <si>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</si>
  <si>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</si>
  <si>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</si>
  <si>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</si>
  <si>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</si>
  <si>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</si>
  <si>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</si>
  <si>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</si>
  <si>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</si>
  <si>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</si>
  <si>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</si>
  <si>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</si>
  <si>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</si>
  <si>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</si>
  <si>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</si>
  <si>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</si>
  <si>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</si>
  <si>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</si>
  <si>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</si>
  <si>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</si>
  <si>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</si>
  <si>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</si>
  <si>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</si>
  <si>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</si>
  <si>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</si>
  <si>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</si>
  <si>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</si>
  <si>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</si>
  <si>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</si>
  <si>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</si>
  <si>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</si>
  <si>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</si>
  <si>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</si>
  <si>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</si>
  <si>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</si>
  <si>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</si>
  <si>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</si>
  <si>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</si>
  <si>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</si>
  <si>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</si>
  <si>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</si>
  <si>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</si>
  <si>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</si>
  <si>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</si>
  <si>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</si>
  <si>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</si>
  <si>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</si>
  <si>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</si>
  <si>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</si>
  <si>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</si>
  <si>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</si>
  <si>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</si>
  <si>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</si>
  <si>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</si>
  <si>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</si>
  <si>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</si>
  <si>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</si>
  <si>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</si>
  <si>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</si>
  <si>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</si>
  <si>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</si>
  <si>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</si>
  <si>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</si>
  <si>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</si>
  <si>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</si>
  <si>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</si>
  <si>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</si>
  <si>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</si>
  <si>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</si>
  <si>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</si>
  <si>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</si>
  <si>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</si>
  <si>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</si>
  <si>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</si>
  <si>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</si>
  <si>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</si>
  <si>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</si>
  <si>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</si>
  <si>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</si>
  <si>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</si>
  <si>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</si>
  <si>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</si>
  <si>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</si>
  <si>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</si>
  <si>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</si>
  <si>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</si>
  <si>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</si>
  <si>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</si>
  <si>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</si>
  <si>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</si>
  <si>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</si>
  <si>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</si>
  <si>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</si>
  <si>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</si>
  <si>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</si>
  <si>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</si>
  <si>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</si>
  <si>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</si>
  <si>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</si>
  <si>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</si>
  <si>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</si>
  <si>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</si>
  <si>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</si>
  <si>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</si>
  <si>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</si>
  <si>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</si>
  <si>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</si>
  <si>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</si>
  <si>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</si>
  <si>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</si>
  <si>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</si>
  <si>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</si>
  <si>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</si>
  <si>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</si>
  <si>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</si>
  <si>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</si>
  <si>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</si>
  <si>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</si>
  <si>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</si>
  <si>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</si>
  <si>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</si>
  <si>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</si>
  <si>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</si>
  <si>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</si>
  <si>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</si>
  <si>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</si>
  <si>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</si>
  <si>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</si>
  <si>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</si>
  <si>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</si>
  <si>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</si>
  <si>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</si>
  <si>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</si>
  <si>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</si>
  <si>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</si>
  <si>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</si>
  <si>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</si>
  <si>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</si>
  <si>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</si>
  <si>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</si>
  <si>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</si>
  <si>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</si>
  <si>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</si>
  <si>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</si>
  <si>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</si>
  <si>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</si>
  <si>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</si>
  <si>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</si>
  <si>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</si>
  <si>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</si>
  <si>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</si>
  <si>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</si>
  <si>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</si>
  <si>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</si>
  <si>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</si>
  <si>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</si>
  <si>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</si>
  <si>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</si>
  <si>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</si>
  <si>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</si>
  <si>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</si>
  <si>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</si>
  <si>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</si>
  <si>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</si>
  <si>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</si>
  <si>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</si>
  <si>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</si>
  <si>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</si>
  <si>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</si>
  <si>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</si>
  <si>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</si>
  <si>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</si>
  <si>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</si>
  <si>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</si>
  <si>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</si>
  <si>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</si>
  <si>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</si>
  <si>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</si>
  <si>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</si>
  <si>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</si>
  <si>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</si>
  <si>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</si>
  <si>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</si>
  <si>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</si>
  <si>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</si>
  <si>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</si>
  <si>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</si>
  <si>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</si>
  <si>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</si>
  <si>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</si>
  <si>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</si>
  <si>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</si>
  <si>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</si>
  <si>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</si>
  <si>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</si>
  <si>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</si>
  <si>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</si>
  <si>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</si>
  <si>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</si>
  <si>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</si>
  <si>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</si>
  <si>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</si>
  <si>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</si>
  <si>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</si>
  <si>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</si>
  <si>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</si>
  <si>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</si>
  <si>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</si>
  <si>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</si>
  <si>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</si>
  <si>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</si>
  <si>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</si>
  <si>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</si>
  <si>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</si>
  <si>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</si>
  <si>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</si>
  <si>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</si>
  <si>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</si>
  <si>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</si>
  <si>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</si>
  <si>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</si>
  <si>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</si>
  <si>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</si>
  <si>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</si>
  <si>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</si>
  <si>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</si>
  <si>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</si>
  <si>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</si>
  <si>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</si>
  <si>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</si>
  <si>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</si>
  <si>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</si>
  <si>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</si>
  <si>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</si>
  <si>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</si>
  <si>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</si>
  <si>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</si>
  <si>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</si>
  <si>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</si>
  <si>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</si>
  <si>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</si>
  <si>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</si>
  <si>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</si>
  <si>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</si>
  <si>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</si>
  <si>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</si>
  <si>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</si>
  <si>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</si>
  <si>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</si>
  <si>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</si>
  <si>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</si>
  <si>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</si>
  <si>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</si>
  <si>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</si>
  <si>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</si>
  <si>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</si>
  <si>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</si>
  <si>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</si>
  <si>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</si>
  <si>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</si>
  <si>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</si>
  <si>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</si>
  <si>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</si>
  <si>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</si>
  <si>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</si>
  <si>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</si>
  <si>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</si>
  <si>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</si>
  <si>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</si>
  <si>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</si>
  <si>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</si>
  <si>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</si>
  <si>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</si>
  <si>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</si>
  <si>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</si>
  <si>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</si>
  <si>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</si>
  <si>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</si>
  <si>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</si>
  <si>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</si>
  <si>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</si>
  <si>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</si>
  <si>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</si>
  <si>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</si>
  <si>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</si>
  <si>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</si>
  <si>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</si>
  <si>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</si>
  <si>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</si>
  <si>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</si>
  <si>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</si>
  <si>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</si>
  <si>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</si>
  <si>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</si>
  <si>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</si>
  <si>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</si>
  <si>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</si>
  <si>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</si>
  <si>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</si>
  <si>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</si>
  <si>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</si>
  <si>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</si>
  <si>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</si>
  <si>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</si>
  <si>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</si>
  <si>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</si>
  <si>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</si>
  <si>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</si>
  <si>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</si>
  <si>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</si>
  <si>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</si>
  <si>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</si>
  <si>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</si>
  <si>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</si>
  <si>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</si>
  <si>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</si>
  <si>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</si>
  <si>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</si>
  <si>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</si>
  <si>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</si>
  <si>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</si>
  <si>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</si>
  <si>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</si>
  <si>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</si>
  <si>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</si>
  <si>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</si>
  <si>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</si>
  <si>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</si>
  <si>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</si>
  <si>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</si>
  <si>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</si>
  <si>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</si>
  <si>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</si>
  <si>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</si>
  <si>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</si>
  <si>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</si>
  <si>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</si>
  <si>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</si>
  <si>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</si>
  <si>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</si>
  <si>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</si>
  <si>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</si>
  <si>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</si>
  <si>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</si>
  <si>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</si>
  <si>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</si>
  <si>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</si>
  <si>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</si>
  <si>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</si>
  <si>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</si>
  <si>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</si>
  <si>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</si>
  <si>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</si>
  <si>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</si>
  <si>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</si>
  <si>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</si>
  <si>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</si>
  <si>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</si>
  <si>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</si>
  <si>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</si>
  <si>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</si>
  <si>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</si>
  <si>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</si>
  <si>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</si>
  <si>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</si>
  <si>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</si>
  <si>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</si>
  <si>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</si>
  <si>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</si>
  <si>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</si>
  <si>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</si>
  <si>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</si>
  <si>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</si>
  <si>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</si>
  <si>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</si>
  <si>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</si>
  <si>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</si>
  <si>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</si>
  <si>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</si>
  <si>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</si>
  <si>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</si>
  <si>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</si>
  <si>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</si>
  <si>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</si>
  <si>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</si>
  <si>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</si>
  <si>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</si>
  <si>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</si>
  <si>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</si>
  <si>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</si>
  <si>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</si>
  <si>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</si>
  <si>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</si>
  <si>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</si>
  <si>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</si>
  <si>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</si>
  <si>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</si>
  <si>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</si>
  <si>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</si>
  <si>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</si>
  <si>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</si>
  <si>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</si>
  <si>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</si>
  <si>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</si>
  <si>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</si>
  <si>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</si>
  <si>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</si>
  <si>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</si>
  <si>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</si>
  <si>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</si>
  <si>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</si>
  <si>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</si>
  <si>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</si>
  <si>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</si>
  <si>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</si>
  <si>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</si>
  <si>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</si>
  <si>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</si>
  <si>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</si>
  <si>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</si>
  <si>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</si>
  <si>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</si>
  <si>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</si>
  <si>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</si>
  <si>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</si>
  <si>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</si>
  <si>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</si>
  <si>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</si>
  <si>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</si>
  <si>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</si>
  <si>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</si>
  <si>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</si>
  <si>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</si>
  <si>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</si>
  <si>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</si>
  <si>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</si>
  <si>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</si>
  <si>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</si>
  <si>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</si>
  <si>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</si>
  <si>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</si>
  <si>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</si>
  <si>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</si>
  <si>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</si>
  <si>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</si>
  <si>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</si>
  <si>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</si>
  <si>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</si>
  <si>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</si>
  <si>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</si>
  <si>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</si>
  <si>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</si>
  <si>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</si>
  <si>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</si>
  <si>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</si>
  <si>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</si>
  <si>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</si>
  <si>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</si>
  <si>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</si>
  <si>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</si>
  <si>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</si>
  <si>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</si>
  <si>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</si>
  <si>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</si>
  <si>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</si>
  <si>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</si>
  <si>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</si>
  <si>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</si>
  <si>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</si>
  <si>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</si>
  <si>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</si>
  <si>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</si>
  <si>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</si>
  <si>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</si>
  <si>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</si>
  <si>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</si>
  <si>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</si>
  <si>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</si>
  <si>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</si>
  <si>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</si>
  <si>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</si>
  <si>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</si>
  <si>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</si>
  <si>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</si>
  <si>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</si>
  <si>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</si>
  <si>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</si>
  <si>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</si>
  <si>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</si>
  <si>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</si>
  <si>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</si>
  <si>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</si>
  <si>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</si>
  <si>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</si>
  <si>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</si>
  <si>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</si>
  <si>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</si>
  <si>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</si>
  <si>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</si>
  <si>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</si>
  <si>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</si>
  <si>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</si>
  <si>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</si>
  <si>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</si>
  <si>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</si>
  <si>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</si>
  <si>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</si>
  <si>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</si>
  <si>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</si>
  <si>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</si>
  <si>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</si>
  <si>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</si>
  <si>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</si>
  <si>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</si>
  <si>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</si>
  <si>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</si>
  <si>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</si>
  <si>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</si>
  <si>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</si>
  <si>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</si>
  <si>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</si>
  <si>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</si>
  <si>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</si>
  <si>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</si>
  <si>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</si>
  <si>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</si>
  <si>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</si>
  <si>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</si>
  <si>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</si>
  <si>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</si>
  <si>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</si>
  <si>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</si>
  <si>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</si>
  <si>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</si>
  <si>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</si>
  <si>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</si>
  <si>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</si>
  <si>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</si>
  <si>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</si>
  <si>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</si>
  <si>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</si>
  <si>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</si>
  <si>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</si>
  <si>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</si>
  <si>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</si>
  <si>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</si>
  <si>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</si>
  <si>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</si>
  <si>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</si>
  <si>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</si>
  <si>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</si>
  <si>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</si>
  <si>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</si>
  <si>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</si>
  <si>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</si>
  <si>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</si>
  <si>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</si>
  <si>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</si>
  <si>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</si>
  <si>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</si>
  <si>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</si>
  <si>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</si>
  <si>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</si>
  <si>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</si>
  <si>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</si>
  <si>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</si>
  <si>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</si>
  <si>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</si>
  <si>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</si>
  <si>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</si>
  <si>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</si>
  <si>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</si>
  <si>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</si>
  <si>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</si>
  <si>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</si>
  <si>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</si>
  <si>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</si>
  <si>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</si>
  <si>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</si>
  <si>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</si>
  <si>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</si>
  <si>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</si>
  <si>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</si>
  <si>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</si>
  <si>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</si>
  <si>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</si>
  <si>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</si>
  <si>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</si>
  <si>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</si>
  <si>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</si>
  <si>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</si>
  <si>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</si>
  <si>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</si>
  <si>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</si>
  <si>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</si>
  <si>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</si>
  <si>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</si>
  <si>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</si>
  <si>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</si>
  <si>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</si>
  <si>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</si>
  <si>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</si>
  <si>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</si>
  <si>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</si>
  <si>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</si>
  <si>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</si>
  <si>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</si>
  <si>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</si>
  <si>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</si>
  <si>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</si>
  <si>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</si>
  <si>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</si>
  <si>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</si>
  <si>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</si>
  <si>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</si>
  <si>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</si>
  <si>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</si>
  <si>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</si>
  <si>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</si>
  <si>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</si>
  <si>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</si>
  <si>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</si>
  <si>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</si>
  <si>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</si>
  <si>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</si>
  <si>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</si>
  <si>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</si>
  <si>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</si>
  <si>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</si>
  <si>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</si>
  <si>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</si>
  <si>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</si>
  <si>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</si>
  <si>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</si>
  <si>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</si>
  <si>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</si>
  <si>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</si>
  <si>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</si>
  <si>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</si>
  <si>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</si>
  <si>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</si>
  <si>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</si>
  <si>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</si>
  <si>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</si>
  <si>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</si>
  <si>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</si>
  <si>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</si>
  <si>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</si>
  <si>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</si>
  <si>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</si>
  <si>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</si>
  <si>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</si>
  <si>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</si>
  <si>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</si>
  <si>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</si>
  <si>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</si>
  <si>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</si>
  <si>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</si>
  <si>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</si>
  <si>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</si>
  <si>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</si>
  <si>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</si>
  <si>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</si>
  <si>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</si>
  <si>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</si>
  <si>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</si>
  <si>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</si>
  <si>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</si>
  <si>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</si>
  <si>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</si>
  <si>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</si>
  <si>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</si>
  <si>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</si>
  <si>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</si>
  <si>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</si>
  <si>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</si>
  <si>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</si>
  <si>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</si>
  <si>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</si>
  <si>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</si>
  <si>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</si>
  <si>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</si>
  <si>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</si>
  <si>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</si>
  <si>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</si>
  <si>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</si>
  <si>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</si>
  <si>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</si>
  <si>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</si>
  <si>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</si>
  <si>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</si>
  <si>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</si>
  <si>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</si>
  <si>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</si>
  <si>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</si>
  <si>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</si>
  <si>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</si>
  <si>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</si>
  <si>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</si>
  <si>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</si>
  <si>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</si>
  <si>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</si>
  <si>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</si>
  <si>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</si>
  <si>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</si>
  <si>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</si>
  <si>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</si>
  <si>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</si>
  <si>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</si>
  <si>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</si>
  <si>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</si>
  <si>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</si>
  <si>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</si>
  <si>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</si>
  <si>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</si>
  <si>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</si>
  <si>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</si>
  <si>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</si>
  <si>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</si>
  <si>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</si>
  <si>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</si>
  <si>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</si>
  <si>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</si>
  <si>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</si>
  <si>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</si>
  <si>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</si>
  <si>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</si>
  <si>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</si>
  <si>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</si>
  <si>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</si>
  <si>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</si>
  <si>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</si>
  <si>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</si>
  <si>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</si>
  <si>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</si>
  <si>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</si>
  <si>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</si>
  <si>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</si>
  <si>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</si>
  <si>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</si>
  <si>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</si>
  <si>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</si>
  <si>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</si>
  <si>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</si>
  <si>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</si>
  <si>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</si>
  <si>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</si>
  <si>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</si>
  <si>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</si>
  <si>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</si>
  <si>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</si>
  <si>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</si>
  <si>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</si>
  <si>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</si>
  <si>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</si>
  <si>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</si>
  <si>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</si>
  <si>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</si>
  <si>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</si>
  <si>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</si>
  <si>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</si>
  <si>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</si>
  <si>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</si>
  <si>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</si>
  <si>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</si>
  <si>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</si>
  <si>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</si>
  <si>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</si>
  <si>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</si>
  <si>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</si>
  <si>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</si>
  <si>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</si>
  <si>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</si>
  <si>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</si>
  <si>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</si>
  <si>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</si>
  <si>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</si>
  <si>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</si>
  <si>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</si>
  <si>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</si>
  <si>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</si>
  <si>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</si>
  <si>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</si>
  <si>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</si>
  <si>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</si>
  <si>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</si>
  <si>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</si>
  <si>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</si>
  <si>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</si>
  <si>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</si>
  <si>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</si>
  <si>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</si>
  <si>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</si>
  <si>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</si>
  <si>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</si>
  <si>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</si>
  <si>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</si>
  <si>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</si>
  <si>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</si>
  <si>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</si>
  <si>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</si>
  <si>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</si>
  <si>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</si>
  <si>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</si>
  <si>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</si>
  <si>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</si>
  <si>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</si>
  <si>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</si>
  <si>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</si>
  <si>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</si>
  <si>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</si>
  <si>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</si>
  <si>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</si>
  <si>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</si>
  <si>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</si>
  <si>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</si>
  <si>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</si>
  <si>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</si>
  <si>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</si>
  <si>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</si>
  <si>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</si>
  <si>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</si>
  <si>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</si>
  <si>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</si>
  <si>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</si>
  <si>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</si>
  <si>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</si>
  <si>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</si>
  <si>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</si>
  <si>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</si>
  <si>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</si>
  <si>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</si>
  <si>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</si>
  <si>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</si>
  <si>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</si>
  <si>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</si>
  <si>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</si>
  <si>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</si>
  <si>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</si>
  <si>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</si>
  <si>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</si>
  <si>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</si>
  <si>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</si>
  <si>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</si>
  <si>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</si>
  <si>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</si>
  <si>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</si>
  <si>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</si>
  <si>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</si>
  <si>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</si>
  <si>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</si>
  <si>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</si>
  <si>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</si>
  <si>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</si>
  <si>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</si>
  <si>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</si>
  <si>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</si>
  <si>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</si>
  <si>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</si>
  <si>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</si>
  <si>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</si>
  <si>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</si>
  <si>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</si>
  <si>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</si>
  <si>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</si>
  <si>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</si>
  <si>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</si>
  <si>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</si>
  <si>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</si>
  <si>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</si>
  <si>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</si>
  <si>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</si>
  <si>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</si>
  <si>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</si>
  <si>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</si>
  <si>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</si>
  <si>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</si>
  <si>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</si>
  <si>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</si>
  <si>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</si>
  <si>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</si>
  <si>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</si>
  <si>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</si>
  <si>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</si>
  <si>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</si>
  <si>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</si>
  <si>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</si>
  <si>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</si>
  <si>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</si>
  <si>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</si>
  <si>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</si>
  <si>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</si>
  <si>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</si>
  <si>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</si>
  <si>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</si>
  <si>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</si>
  <si>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</si>
  <si>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</si>
  <si>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</si>
  <si>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</si>
  <si>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</si>
  <si>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</si>
  <si>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</si>
  <si>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</si>
  <si>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</si>
  <si>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</si>
  <si>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</si>
  <si>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</si>
  <si>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</si>
  <si>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</si>
  <si>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</si>
  <si>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</si>
  <si>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</si>
  <si>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</si>
  <si>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</si>
  <si>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</si>
  <si>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</si>
  <si>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</si>
  <si>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</si>
  <si>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</si>
  <si>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</si>
  <si>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</si>
  <si>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</si>
  <si>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</si>
  <si>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</si>
  <si>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</si>
  <si>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</si>
  <si>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</si>
  <si>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</si>
  <si>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</si>
  <si>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</si>
  <si>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</si>
  <si>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</si>
  <si>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</si>
  <si>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</si>
  <si>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</si>
  <si>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</si>
  <si>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</si>
  <si>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</si>
  <si>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</si>
  <si>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</si>
  <si>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</si>
  <si>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</si>
  <si>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</si>
  <si>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</si>
  <si>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</si>
  <si>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</si>
  <si>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</si>
  <si>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</si>
  <si>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</si>
  <si>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</si>
  <si>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</si>
  <si>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</si>
  <si>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</si>
  <si>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</si>
  <si>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</si>
  <si>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</si>
  <si>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</si>
  <si>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</si>
  <si>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</si>
  <si>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</si>
  <si>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</si>
  <si>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</si>
  <si>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</si>
  <si>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</si>
  <si>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</si>
  <si>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</si>
  <si>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</si>
  <si>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</si>
  <si>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</si>
  <si>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</si>
  <si>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</si>
  <si>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</si>
  <si>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</si>
  <si>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</si>
  <si>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</si>
  <si>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</si>
  <si>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</si>
  <si>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</si>
  <si>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</si>
  <si>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</si>
  <si>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</si>
  <si>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</si>
  <si>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</si>
  <si>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</si>
  <si>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</si>
  <si>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</si>
  <si>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</si>
  <si>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</si>
  <si>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</si>
  <si>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</si>
  <si>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</si>
  <si>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</si>
  <si>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</si>
  <si>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</si>
  <si>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</si>
  <si>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</si>
  <si>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</si>
  <si>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</si>
  <si>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</si>
  <si>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</si>
  <si>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</si>
  <si>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</si>
  <si>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</si>
  <si>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</si>
  <si>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</si>
  <si>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</si>
  <si>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</si>
  <si>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</si>
  <si>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</si>
  <si>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</si>
  <si>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</si>
  <si>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</si>
  <si>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</si>
  <si>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</si>
  <si>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</si>
  <si>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</si>
  <si>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</si>
  <si>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</si>
  <si>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</si>
  <si>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</si>
  <si>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</si>
  <si>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</si>
  <si>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</si>
  <si>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</si>
  <si>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</si>
  <si>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</si>
  <si>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</si>
  <si>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</si>
  <si>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</si>
  <si>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</si>
  <si>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</si>
  <si>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</si>
  <si>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</si>
  <si>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</si>
  <si>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</si>
  <si>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</si>
  <si>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</si>
  <si>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</si>
  <si>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</si>
  <si>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</si>
  <si>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</si>
  <si>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</si>
  <si>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</si>
  <si>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</si>
  <si>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</si>
  <si>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</si>
  <si>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</si>
  <si>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</si>
  <si>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</si>
  <si>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</si>
  <si>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</si>
  <si>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</si>
  <si>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</si>
  <si>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</si>
  <si>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</si>
  <si>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</si>
  <si>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</si>
  <si>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</si>
  <si>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</si>
  <si>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</si>
  <si>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</si>
  <si>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</si>
  <si>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</si>
  <si>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</si>
  <si>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</si>
  <si>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</si>
  <si>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</si>
  <si>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</si>
  <si>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</si>
  <si>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</si>
  <si>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</si>
  <si>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</si>
  <si>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</si>
  <si>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</si>
  <si>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</si>
  <si>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</si>
  <si>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</si>
  <si>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</si>
  <si>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</si>
  <si>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</si>
  <si>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</si>
  <si>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</si>
  <si>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</si>
  <si>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</si>
  <si>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</si>
  <si>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</si>
  <si>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</si>
  <si>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</si>
  <si>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</si>
  <si>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</si>
  <si>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</si>
  <si>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</si>
  <si>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</si>
  <si>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</si>
  <si>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</si>
  <si>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</si>
  <si>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</si>
  <si>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</si>
  <si>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</si>
  <si>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</si>
  <si>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</si>
  <si>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</si>
  <si>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</si>
  <si>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</si>
  <si>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</si>
  <si>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</si>
  <si>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</si>
  <si>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</si>
  <si>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</si>
  <si>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</si>
  <si>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</si>
  <si>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</si>
  <si>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</si>
  <si>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</si>
  <si>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</si>
  <si>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</si>
  <si>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</si>
  <si>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</si>
  <si>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</si>
  <si>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</si>
  <si>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</si>
  <si>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</si>
  <si>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</si>
  <si>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</si>
  <si>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</si>
  <si>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</si>
  <si>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</si>
  <si>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</si>
  <si>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</si>
  <si>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</si>
  <si>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</si>
  <si>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</si>
  <si>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</si>
  <si>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</si>
  <si>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</si>
  <si>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</si>
  <si>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</si>
  <si>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</si>
  <si>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</si>
  <si>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</si>
  <si>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</si>
  <si>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</si>
  <si>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</si>
  <si>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</si>
  <si>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</si>
  <si>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</si>
  <si>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</si>
  <si>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</si>
  <si>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</si>
  <si>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</si>
  <si>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</si>
  <si>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</si>
  <si>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</si>
  <si>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</si>
  <si>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</si>
  <si>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</si>
  <si>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</si>
  <si>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</si>
  <si>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</si>
  <si>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</si>
  <si>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</si>
  <si>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</si>
  <si>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</si>
  <si>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</si>
  <si>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</si>
  <si>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</si>
  <si>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</si>
  <si>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</si>
  <si>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</si>
  <si>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</si>
  <si>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</si>
  <si>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</si>
  <si>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</si>
  <si>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</si>
  <si>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</si>
  <si>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</si>
  <si>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</si>
  <si>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</si>
  <si>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</si>
  <si>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</si>
  <si>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</si>
  <si>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</si>
  <si>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</si>
  <si>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</si>
  <si>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</si>
  <si>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</si>
  <si>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</si>
  <si>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</si>
  <si>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</si>
  <si>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</si>
  <si>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</si>
  <si>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</si>
  <si>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</si>
  <si>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</si>
  <si>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</si>
  <si>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</si>
  <si>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</si>
  <si>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</si>
  <si>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</si>
  <si>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</si>
  <si>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</si>
  <si>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</si>
  <si>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</si>
  <si>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</si>
  <si>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</si>
  <si>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</si>
  <si>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</si>
  <si>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</si>
  <si>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</si>
  <si>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</si>
  <si>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</si>
  <si>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</si>
  <si>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</si>
  <si>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</si>
  <si>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</si>
  <si>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</si>
  <si>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</si>
  <si>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</si>
  <si>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</si>
  <si>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</si>
  <si>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</si>
  <si>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</si>
  <si>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</si>
  <si>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</si>
  <si>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</si>
  <si>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</si>
  <si>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</si>
  <si>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</si>
  <si>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</si>
  <si>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</si>
  <si>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</si>
  <si>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</si>
  <si>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</si>
  <si>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</si>
  <si>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</si>
  <si>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</si>
  <si>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</si>
  <si>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</si>
  <si>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</si>
  <si>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</si>
  <si>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</si>
  <si>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</si>
  <si>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</si>
  <si>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</si>
  <si>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</si>
  <si>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</si>
  <si>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</si>
  <si>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</si>
  <si>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</si>
  <si>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</si>
  <si>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</si>
  <si>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</si>
  <si>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</si>
  <si>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</si>
  <si>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</si>
  <si>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</si>
  <si>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</si>
  <si>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</si>
  <si>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</si>
  <si>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</si>
  <si>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</si>
  <si>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</si>
  <si>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</si>
  <si>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</si>
  <si>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</si>
  <si>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</si>
  <si>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</si>
  <si>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</si>
  <si>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</si>
  <si>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</si>
  <si>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</si>
  <si>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</si>
  <si>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</si>
  <si>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</si>
  <si>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</si>
  <si>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</si>
  <si>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</si>
  <si>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</si>
  <si>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</si>
  <si>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</si>
  <si>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</si>
  <si>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</si>
  <si>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</si>
  <si>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</si>
  <si>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</si>
  <si>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</si>
  <si>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</si>
  <si>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</si>
  <si>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</si>
  <si>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</si>
  <si>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</si>
  <si>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</si>
  <si>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</si>
  <si>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</si>
  <si>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</si>
  <si>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</si>
  <si>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</si>
  <si>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</si>
  <si>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</si>
  <si>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</si>
  <si>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</si>
  <si>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</si>
  <si>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</si>
  <si>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</si>
  <si>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</si>
  <si>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</si>
  <si>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</si>
  <si>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</si>
  <si>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</si>
  <si>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</si>
  <si>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</si>
  <si>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</si>
  <si>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</si>
  <si>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</si>
  <si>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</si>
  <si>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</si>
  <si>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</si>
  <si>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</si>
  <si>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</si>
  <si>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</si>
  <si>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</si>
  <si>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</si>
  <si>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</si>
  <si>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</si>
  <si>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</si>
  <si>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</si>
  <si>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</si>
  <si>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</si>
  <si>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</si>
  <si>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</si>
  <si>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</si>
  <si>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</si>
  <si>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</si>
  <si>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</si>
  <si>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</si>
  <si>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</si>
  <si>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</si>
  <si>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</si>
  <si>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</si>
  <si>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</si>
  <si>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</si>
  <si>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</si>
  <si>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</si>
  <si>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</si>
  <si>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</si>
  <si>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</si>
  <si>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</si>
  <si>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</si>
  <si>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</si>
  <si>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</si>
  <si>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</si>
  <si>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</si>
  <si>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</si>
  <si>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</si>
  <si>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</si>
  <si>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</si>
  <si>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</si>
  <si>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</si>
  <si>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</si>
  <si>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</si>
  <si>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</si>
  <si>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</si>
  <si>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</si>
  <si>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</si>
  <si>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</si>
  <si>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</si>
  <si>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</si>
  <si>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</si>
  <si>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</si>
  <si>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</si>
  <si>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</si>
  <si>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</si>
  <si>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</si>
  <si>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</si>
  <si>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</si>
  <si>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</si>
  <si>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</si>
  <si>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</si>
  <si>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</si>
  <si>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</si>
  <si>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</si>
  <si>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</si>
  <si>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</si>
  <si>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</si>
  <si>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</si>
  <si>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</si>
  <si>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</si>
  <si>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</si>
  <si>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</si>
  <si>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</si>
  <si>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</si>
  <si>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</si>
  <si>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</si>
  <si>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</si>
  <si>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</si>
  <si>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</si>
  <si>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</si>
  <si>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</si>
  <si>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</si>
  <si>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</si>
  <si>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</si>
  <si>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</si>
  <si>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</si>
  <si>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</si>
  <si>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</si>
  <si>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</si>
  <si>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</si>
  <si>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</si>
  <si>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</si>
  <si>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</si>
  <si>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</si>
  <si>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</si>
  <si>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</si>
  <si>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</si>
  <si>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</si>
  <si>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</si>
  <si>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</si>
  <si>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</si>
  <si>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</si>
  <si>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</si>
  <si>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</si>
  <si>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</si>
  <si>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</si>
  <si>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</si>
  <si>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</si>
  <si>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</si>
  <si>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</si>
  <si>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</si>
  <si>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</si>
  <si>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</si>
  <si>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</si>
  <si>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</si>
  <si>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</si>
  <si>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</si>
  <si>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</si>
  <si>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</si>
  <si>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</si>
  <si>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</si>
  <si>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</si>
  <si>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</si>
  <si>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</si>
  <si>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</si>
  <si>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</si>
  <si>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</si>
  <si>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</si>
  <si>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</si>
  <si>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</si>
  <si>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</si>
  <si>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</si>
  <si>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</si>
  <si>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</si>
  <si>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</si>
  <si>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</si>
  <si>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</si>
  <si>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</si>
  <si>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</si>
  <si>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</si>
  <si>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</si>
  <si>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</si>
  <si>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</si>
  <si>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</si>
  <si>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</si>
  <si>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</si>
  <si>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</si>
  <si>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</si>
  <si>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</si>
  <si>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</si>
  <si>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</si>
  <si>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</si>
  <si>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</si>
  <si>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</si>
  <si>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</si>
  <si>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</si>
  <si>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</si>
  <si>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</si>
  <si>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</si>
  <si>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</si>
  <si>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</si>
  <si>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</si>
  <si>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</si>
  <si>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</si>
  <si>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</si>
  <si>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</si>
  <si>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</si>
  <si>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</si>
  <si>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</si>
  <si>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</si>
  <si>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</si>
  <si>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</si>
  <si>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</si>
  <si>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</si>
  <si>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</si>
  <si>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</si>
  <si>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</si>
  <si>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</si>
  <si>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</si>
  <si>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</si>
  <si>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</si>
  <si>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</si>
  <si>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</si>
  <si>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</si>
  <si>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</si>
  <si>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</si>
  <si>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</si>
  <si>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</si>
  <si>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</si>
  <si>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</si>
  <si>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</si>
  <si>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</si>
  <si>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</si>
  <si>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</si>
  <si>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</si>
  <si>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</si>
  <si>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</si>
  <si>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</si>
  <si>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</si>
  <si>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</si>
  <si>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</si>
  <si>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</si>
  <si>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</si>
  <si>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</si>
  <si>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</si>
  <si>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</si>
  <si>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</si>
  <si>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</si>
  <si>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</si>
  <si>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</si>
  <si>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</si>
  <si>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</si>
  <si>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</si>
  <si>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</si>
  <si>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</si>
  <si>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</si>
  <si>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</si>
  <si>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</si>
  <si>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</si>
  <si>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</si>
  <si>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</si>
  <si>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</si>
  <si>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</si>
  <si>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</si>
  <si>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</si>
  <si>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</si>
  <si>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</si>
  <si>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</si>
  <si>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</si>
  <si>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</si>
  <si>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</si>
  <si>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</si>
  <si>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</si>
  <si>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</si>
  <si>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</si>
  <si>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</si>
  <si>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</si>
  <si>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</si>
  <si>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</si>
  <si>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</si>
  <si>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</si>
  <si>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</si>
  <si>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</si>
  <si>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</si>
  <si>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</si>
  <si>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</si>
  <si>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</si>
  <si>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</si>
  <si>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</si>
  <si>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</si>
  <si>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</si>
  <si>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</si>
  <si>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</si>
  <si>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</si>
  <si>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</si>
  <si>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</si>
  <si>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</si>
  <si>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</si>
  <si>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</si>
  <si>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</si>
  <si>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</si>
  <si>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</si>
  <si>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</si>
  <si>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</si>
  <si>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</si>
  <si>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</si>
  <si>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</si>
  <si>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</si>
  <si>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</si>
  <si>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</si>
  <si>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</si>
  <si>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</si>
  <si>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</si>
  <si>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</si>
  <si>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</si>
  <si>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</si>
  <si>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</si>
  <si>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</si>
  <si>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</si>
  <si>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</si>
  <si>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</si>
  <si>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</si>
  <si>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</si>
  <si>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</si>
  <si>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</si>
  <si>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</si>
  <si>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</si>
  <si>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</si>
  <si>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</si>
  <si>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</si>
  <si>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</si>
  <si>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</si>
  <si>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</si>
  <si>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</si>
  <si>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</si>
  <si>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</si>
  <si>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</si>
  <si>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</si>
  <si>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</si>
  <si>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</si>
  <si>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</si>
  <si>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</si>
  <si>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</si>
  <si>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</si>
  <si>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</si>
  <si>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</si>
  <si>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</si>
  <si>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</si>
  <si>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</si>
  <si>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</si>
  <si>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</si>
  <si>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</si>
  <si>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</si>
  <si>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</si>
  <si>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</si>
  <si>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</si>
  <si>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</si>
  <si>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</si>
  <si>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</si>
  <si>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</si>
  <si>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</si>
  <si>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</si>
  <si>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</si>
  <si>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</si>
  <si>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</si>
  <si>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</si>
  <si>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</si>
  <si>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</si>
  <si>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</si>
  <si>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</si>
  <si>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</si>
  <si>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</si>
  <si>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</si>
  <si>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</si>
  <si>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</si>
  <si>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</si>
  <si>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</si>
  <si>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</si>
  <si>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</si>
  <si>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</si>
  <si>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</si>
  <si>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</si>
  <si>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</si>
  <si>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</si>
  <si>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</si>
  <si>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</si>
  <si>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</si>
  <si>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</si>
  <si>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</si>
  <si>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</si>
  <si>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</si>
  <si>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</si>
  <si>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</si>
  <si>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</si>
  <si>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</si>
  <si>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</si>
  <si>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</si>
  <si>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</si>
  <si>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</si>
  <si>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</si>
  <si>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</si>
  <si>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</si>
  <si>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</si>
  <si>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</si>
  <si>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</si>
  <si>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</si>
  <si>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</si>
  <si>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</si>
  <si>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</si>
  <si>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</si>
  <si>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</si>
  <si>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</si>
  <si>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</si>
  <si>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</si>
  <si>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</si>
  <si>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</si>
  <si>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</si>
  <si>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</si>
  <si>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</si>
  <si>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</si>
  <si>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</si>
  <si>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</si>
  <si>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</si>
  <si>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</si>
  <si>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</si>
  <si>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</si>
  <si>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</si>
  <si>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</si>
  <si>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</si>
  <si>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</si>
  <si>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</si>
  <si>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</si>
  <si>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</si>
  <si>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</si>
  <si>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</si>
  <si>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</si>
  <si>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</si>
  <si>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</si>
  <si>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</si>
  <si>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</si>
  <si>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</si>
  <si>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</si>
  <si>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</si>
  <si>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</si>
  <si>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</si>
  <si>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</si>
  <si>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</si>
  <si>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</si>
  <si>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</si>
  <si>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</si>
  <si>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</si>
  <si>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</si>
  <si>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</si>
  <si>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</si>
  <si>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</si>
  <si>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</si>
  <si>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</si>
  <si>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</si>
  <si>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</si>
  <si>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</si>
  <si>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</si>
  <si>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</si>
  <si>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</si>
  <si>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</si>
  <si>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</si>
  <si>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</si>
  <si>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</si>
  <si>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</si>
  <si>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</si>
  <si>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</si>
  <si>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</si>
  <si>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</si>
  <si>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</si>
  <si>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</si>
  <si>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</si>
  <si>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</si>
  <si>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</si>
  <si>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</si>
  <si>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</si>
  <si>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</si>
  <si>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</si>
  <si>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</si>
  <si>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</si>
  <si>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</si>
  <si>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</si>
  <si>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</si>
  <si>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</si>
  <si>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</si>
  <si>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</si>
  <si>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</si>
  <si>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</si>
  <si>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</si>
  <si>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</si>
  <si>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</si>
  <si>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</si>
  <si>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</si>
  <si>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</si>
  <si>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</si>
  <si>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</si>
  <si>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</si>
  <si>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</si>
  <si>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</si>
  <si>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</si>
  <si>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</si>
  <si>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</si>
  <si>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</si>
  <si>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</si>
  <si>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</si>
  <si>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</si>
  <si>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</si>
  <si>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</si>
  <si>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</si>
  <si>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</si>
  <si>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</si>
  <si>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</si>
  <si>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</si>
  <si>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</si>
  <si>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</si>
  <si>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</si>
  <si>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</si>
  <si>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</si>
  <si>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</si>
  <si>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</si>
  <si>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</si>
  <si>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</si>
  <si>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</si>
  <si>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</si>
  <si>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</si>
  <si>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</si>
  <si>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</si>
  <si>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</si>
  <si>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</si>
  <si>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</si>
  <si>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</si>
  <si>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</si>
  <si>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</si>
  <si>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</si>
  <si>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</si>
  <si>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</si>
  <si>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</si>
  <si>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</si>
  <si>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</si>
  <si>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</si>
  <si>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</si>
  <si>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</si>
  <si>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</si>
  <si>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</si>
  <si>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</si>
  <si>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</si>
  <si>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</si>
  <si>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</si>
  <si>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</si>
  <si>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</si>
  <si>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</si>
  <si>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</si>
  <si>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</si>
  <si>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</si>
  <si>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</si>
  <si>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</si>
  <si>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</si>
  <si>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</si>
  <si>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</si>
  <si>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</si>
  <si>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</si>
  <si>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</si>
  <si>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</si>
  <si>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</si>
  <si>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</si>
  <si>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</si>
  <si>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</si>
  <si>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</si>
  <si>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</si>
  <si>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</si>
  <si>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</si>
  <si>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</si>
  <si>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</si>
  <si>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</si>
  <si>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</si>
  <si>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</si>
  <si>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</si>
  <si>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</si>
  <si>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</si>
  <si>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</si>
  <si>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</si>
  <si>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</si>
  <si>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</si>
  <si>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</si>
  <si>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</si>
  <si>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</si>
  <si>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</si>
  <si>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</si>
  <si>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</si>
  <si>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</si>
  <si>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</si>
  <si>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</si>
  <si>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</si>
  <si>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</si>
  <si>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</si>
  <si>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</si>
  <si>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</si>
  <si>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</si>
  <si>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</si>
  <si>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</si>
  <si>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</si>
  <si>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</si>
  <si>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</si>
  <si>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</si>
  <si>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</si>
  <si>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</si>
  <si>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</si>
  <si>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</si>
  <si>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</si>
  <si>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</si>
  <si>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</si>
  <si>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</si>
  <si>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</si>
  <si>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</si>
  <si>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</si>
  <si>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</si>
  <si>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</si>
  <si>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</si>
  <si>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</si>
  <si>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</si>
  <si>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</si>
  <si>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</si>
  <si>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</si>
  <si>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</si>
  <si>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</si>
  <si>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</si>
  <si>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</si>
  <si>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</si>
  <si>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</si>
  <si>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</si>
  <si>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</si>
  <si>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</si>
  <si>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</si>
  <si>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</si>
  <si>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</si>
  <si>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</si>
  <si>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</si>
  <si>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</si>
  <si>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</si>
  <si>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</si>
  <si>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</si>
  <si>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</si>
  <si>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</si>
  <si>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</si>
  <si>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</si>
  <si>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</si>
  <si>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</si>
  <si>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</si>
  <si>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</si>
  <si>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</si>
  <si>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</si>
  <si>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</si>
  <si>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</si>
  <si>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</si>
  <si>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</si>
  <si>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</si>
  <si>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</si>
  <si>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</si>
  <si>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</si>
  <si>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</si>
  <si>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</si>
  <si>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</si>
  <si>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</si>
  <si>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</si>
  <si>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</si>
  <si>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</si>
  <si>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</si>
  <si>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</si>
  <si>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</si>
  <si>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</si>
  <si>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</si>
  <si>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</si>
  <si>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</si>
  <si>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</si>
  <si>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</si>
  <si>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</si>
  <si>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</si>
  <si>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</si>
  <si>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</si>
  <si>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</si>
  <si>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</si>
  <si>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</si>
  <si>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</si>
  <si>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</si>
  <si>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</si>
  <si>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</si>
  <si>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</si>
  <si>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</si>
  <si>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</si>
  <si>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</si>
  <si>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</si>
  <si>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</si>
  <si>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</si>
  <si>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</si>
  <si>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</si>
  <si>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</si>
  <si>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</si>
  <si>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</si>
  <si>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</si>
  <si>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</si>
  <si>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</si>
  <si>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</si>
  <si>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</si>
  <si>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</si>
  <si>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</si>
  <si>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</si>
  <si>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</si>
  <si>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</si>
  <si>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</si>
  <si>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</si>
  <si>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</si>
  <si>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</si>
  <si>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</si>
  <si>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</si>
  <si>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</si>
  <si>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</si>
  <si>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</si>
  <si>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</si>
  <si>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</si>
  <si>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</si>
  <si>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</si>
  <si>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</si>
  <si>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</si>
  <si>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</si>
  <si>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</si>
  <si>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</si>
  <si>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</si>
  <si>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</si>
  <si>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</si>
  <si>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</si>
  <si>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</si>
  <si>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</si>
  <si>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</si>
  <si>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</si>
  <si>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</si>
  <si>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</si>
  <si>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</si>
  <si>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</si>
  <si>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</si>
  <si>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</si>
  <si>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</si>
  <si>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</si>
  <si>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</si>
  <si>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</si>
  <si>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</si>
  <si>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</si>
  <si>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</si>
  <si>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</si>
  <si>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</si>
  <si>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</si>
  <si>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</si>
  <si>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</si>
  <si>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</si>
  <si>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</si>
  <si>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</si>
  <si>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</si>
  <si>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</si>
  <si>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</si>
  <si>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</si>
  <si>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</si>
  <si>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</si>
  <si>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</si>
  <si>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</si>
  <si>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</si>
  <si>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</si>
  <si>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</si>
  <si>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</si>
  <si>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</si>
  <si>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</si>
  <si>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</si>
  <si>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</si>
  <si>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</si>
  <si>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</si>
  <si>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</si>
  <si>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</si>
  <si>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</si>
  <si>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</si>
  <si>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</si>
  <si>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</si>
  <si>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</si>
  <si>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</si>
  <si>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</si>
  <si>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</si>
  <si>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</si>
  <si>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</si>
  <si>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</si>
  <si>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</si>
  <si>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</si>
  <si>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</si>
  <si>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</si>
  <si>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</si>
  <si>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</si>
  <si>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</si>
  <si>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</si>
  <si>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</si>
  <si>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</si>
  <si>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</si>
  <si>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</si>
  <si>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</si>
  <si>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</si>
  <si>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</si>
  <si>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</si>
  <si>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</si>
  <si>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</si>
  <si>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</si>
  <si>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</si>
  <si>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</si>
  <si>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</si>
  <si>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</si>
  <si>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</si>
  <si>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</si>
  <si>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</si>
  <si>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</si>
  <si>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</si>
  <si>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</si>
  <si>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</si>
  <si>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</si>
  <si>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</si>
  <si>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</si>
  <si>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</si>
  <si>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</si>
  <si>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</si>
  <si>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</si>
  <si>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</si>
  <si>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</si>
  <si>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</si>
  <si>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</si>
  <si>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</si>
  <si>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</si>
  <si>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</si>
  <si>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</si>
  <si>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</si>
  <si>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</si>
  <si>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</si>
  <si>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</si>
  <si>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</si>
  <si>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</si>
  <si>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</si>
  <si>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</si>
  <si>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</si>
  <si>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</si>
  <si>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</si>
  <si>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</si>
  <si>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</si>
  <si>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</si>
  <si>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</si>
  <si>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</si>
  <si>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</si>
  <si>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</si>
  <si>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</si>
  <si>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</si>
  <si>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</si>
  <si>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</si>
  <si>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</si>
  <si>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</si>
  <si>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</si>
  <si>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</si>
  <si>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</si>
  <si>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</si>
  <si>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</si>
  <si>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</si>
  <si>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</si>
  <si>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</si>
  <si>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</si>
  <si>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</si>
  <si>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</si>
  <si>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</si>
  <si>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</si>
  <si>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</si>
  <si>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</si>
  <si>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</si>
  <si>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</si>
  <si>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</si>
  <si>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</si>
  <si>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</si>
  <si>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</si>
  <si>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</si>
  <si>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</si>
  <si>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</si>
  <si>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</si>
  <si>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</si>
  <si>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</si>
  <si>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</si>
  <si>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</si>
  <si>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</si>
  <si>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</si>
  <si>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</si>
  <si>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</si>
  <si>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</si>
  <si>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</si>
  <si>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</si>
  <si>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</si>
  <si>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</si>
  <si>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</si>
  <si>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</si>
  <si>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</si>
  <si>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</si>
  <si>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</si>
  <si>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</si>
  <si>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</si>
  <si>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</si>
  <si>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</si>
  <si>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</si>
  <si>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</si>
  <si>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</si>
  <si>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</si>
  <si>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</si>
  <si>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</si>
  <si>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</si>
  <si>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</si>
  <si>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</si>
  <si>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</si>
  <si>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</si>
  <si>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</si>
  <si>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</si>
  <si>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</si>
  <si>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</si>
  <si>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</si>
  <si>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</si>
  <si>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</si>
  <si>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</si>
  <si>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</si>
  <si>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</si>
  <si>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</si>
  <si>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</si>
  <si>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</si>
  <si>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</si>
  <si>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</si>
  <si>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</si>
  <si>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</si>
  <si>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</si>
  <si>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</si>
  <si>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</si>
  <si>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</si>
  <si>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</si>
  <si>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</si>
  <si>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</si>
  <si>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</si>
  <si>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</si>
  <si>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</si>
  <si>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</si>
  <si>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</si>
  <si>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</si>
  <si>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</si>
  <si>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</si>
  <si>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</si>
  <si>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</si>
  <si>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</si>
  <si>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</si>
  <si>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</si>
  <si>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</si>
  <si>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</si>
  <si>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</si>
  <si>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</si>
  <si>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</si>
  <si>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</si>
  <si>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</si>
  <si>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</si>
  <si>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</si>
  <si>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</si>
  <si>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</si>
  <si>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</si>
  <si>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</si>
  <si>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</si>
  <si>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</si>
  <si>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</si>
  <si>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</si>
  <si>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</si>
  <si>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</si>
  <si>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</si>
  <si>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</si>
  <si>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</si>
  <si>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</si>
  <si>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</si>
  <si>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</si>
  <si>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</si>
  <si>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</si>
  <si>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</si>
  <si>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</si>
  <si>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</si>
  <si>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</si>
  <si>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</si>
  <si>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</si>
  <si>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</si>
  <si>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</si>
  <si>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</si>
  <si>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</si>
  <si>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</si>
  <si>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</si>
  <si>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</si>
  <si>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</si>
  <si>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</si>
  <si>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</si>
  <si>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</si>
  <si>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</si>
  <si>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</si>
  <si>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</si>
  <si>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</si>
  <si>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</si>
  <si>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</si>
  <si>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</si>
  <si>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</si>
  <si>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</si>
  <si>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</si>
  <si>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</si>
  <si>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</si>
  <si>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</si>
  <si>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</si>
  <si>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</si>
  <si>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</si>
  <si>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</si>
  <si>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</si>
  <si>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</si>
  <si>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</si>
  <si>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</si>
  <si>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</si>
  <si>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</si>
  <si>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</si>
  <si>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</si>
  <si>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</si>
  <si>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</si>
  <si>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</si>
  <si>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</si>
  <si>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</si>
  <si>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</si>
  <si>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</si>
  <si>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</si>
  <si>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</si>
  <si>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</si>
  <si>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</si>
  <si>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</si>
  <si>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</si>
  <si>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</si>
  <si>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</si>
  <si>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</si>
  <si>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</si>
  <si>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</si>
  <si>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</si>
  <si>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</si>
  <si>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</si>
  <si>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</si>
  <si>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</si>
  <si>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</si>
  <si>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</si>
  <si>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</si>
  <si>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</si>
  <si>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</si>
  <si>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</si>
  <si>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</si>
  <si>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</si>
  <si>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</si>
  <si>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</si>
  <si>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</si>
  <si>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</si>
  <si>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</si>
  <si>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</si>
  <si>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</si>
  <si>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</si>
  <si>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</si>
  <si>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</si>
  <si>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</si>
  <si>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</si>
  <si>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</si>
  <si>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</si>
  <si>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</si>
  <si>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</si>
  <si>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</si>
  <si>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</si>
  <si>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</si>
  <si>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</si>
  <si>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</si>
  <si>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</si>
  <si>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</si>
  <si>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</si>
  <si>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</si>
  <si>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</si>
  <si>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</si>
  <si>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</si>
  <si>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</si>
  <si>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</si>
  <si>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</si>
  <si>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</si>
  <si>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</si>
  <si>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</si>
  <si>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</si>
  <si>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</si>
  <si>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</si>
  <si>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</si>
  <si>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</si>
  <si>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</si>
  <si>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</si>
  <si>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</si>
  <si>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</si>
  <si>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</si>
  <si>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</si>
  <si>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</si>
  <si>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</si>
  <si>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</si>
  <si>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</si>
  <si>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</si>
  <si>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</si>
  <si>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</si>
  <si>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</si>
  <si>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</si>
  <si>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</si>
  <si>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</si>
  <si>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</si>
  <si>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</si>
  <si>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</si>
  <si>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</si>
  <si>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</si>
  <si>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</si>
  <si>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</si>
  <si>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</si>
  <si>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</si>
  <si>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</si>
  <si>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</si>
  <si>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</si>
  <si>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</si>
  <si>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</si>
  <si>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</si>
  <si>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</si>
  <si>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</si>
  <si>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</si>
  <si>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</si>
  <si>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</si>
  <si>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</si>
  <si>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</si>
  <si>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</si>
  <si>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</si>
  <si>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</si>
  <si>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</si>
  <si>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</si>
  <si>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</si>
  <si>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</si>
  <si>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</si>
  <si>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</si>
  <si>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</si>
  <si>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</si>
  <si>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</si>
  <si>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</si>
  <si>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</si>
  <si>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</si>
  <si>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</si>
  <si>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</si>
  <si>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</si>
  <si>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</si>
  <si>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</si>
  <si>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</si>
  <si>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</si>
  <si>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</si>
  <si>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</si>
  <si>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</si>
  <si>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</si>
  <si>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</si>
  <si>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</si>
  <si>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</si>
  <si>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</si>
  <si>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</si>
  <si>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</si>
  <si>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</si>
  <si>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</si>
  <si>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</si>
  <si>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</si>
  <si>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</si>
  <si>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</si>
  <si>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</si>
  <si>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</si>
  <si>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</si>
  <si>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</si>
  <si>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</si>
  <si>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</si>
  <si>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</si>
  <si>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</si>
  <si>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</si>
  <si>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</si>
  <si>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</si>
  <si>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</si>
  <si>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</si>
  <si>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</si>
  <si>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</si>
  <si>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</si>
  <si>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</si>
  <si>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</si>
  <si>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</si>
  <si>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</si>
  <si>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</si>
  <si>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</si>
  <si>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</si>
  <si>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</si>
  <si>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</si>
  <si>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</si>
  <si>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</si>
  <si>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</si>
  <si>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</si>
  <si>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</si>
  <si>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</si>
  <si>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</si>
  <si>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</si>
  <si>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</si>
  <si>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</si>
  <si>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</si>
  <si>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</si>
  <si>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</si>
  <si>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</si>
  <si>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</si>
  <si>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</si>
  <si>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</si>
  <si>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</si>
  <si>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</si>
  <si>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</si>
  <si>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</si>
  <si>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</si>
  <si>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</si>
  <si>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</si>
  <si>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</si>
  <si>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</si>
  <si>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</si>
  <si>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</si>
  <si>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</si>
  <si>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</si>
  <si>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</si>
  <si>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</si>
  <si>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</si>
  <si>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</si>
  <si>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</si>
  <si>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</si>
  <si>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</si>
  <si>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</si>
  <si>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</si>
  <si>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</si>
  <si>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</si>
  <si>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</si>
  <si>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</si>
  <si>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</si>
  <si>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</si>
  <si>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</si>
  <si>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</si>
  <si>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</si>
  <si>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</si>
  <si>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</si>
  <si>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</si>
  <si>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</si>
  <si>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</si>
  <si>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</si>
  <si>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</si>
  <si>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</si>
  <si>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</si>
  <si>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</si>
  <si>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</si>
  <si>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</si>
  <si>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</si>
  <si>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</si>
  <si>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</si>
  <si>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</si>
  <si>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</si>
  <si>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</si>
  <si>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</si>
  <si>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</si>
  <si>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</si>
  <si>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</si>
  <si>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</si>
  <si>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</si>
  <si>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</si>
  <si>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</si>
  <si>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</si>
  <si>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</si>
  <si>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</si>
  <si>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</si>
  <si>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</si>
  <si>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</si>
  <si>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</si>
  <si>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</si>
  <si>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</si>
  <si>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</si>
  <si>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</si>
  <si>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</si>
  <si>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</si>
  <si>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</si>
  <si>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</si>
  <si>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</si>
  <si>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</si>
  <si>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</si>
  <si>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</si>
  <si>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</si>
  <si>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</si>
  <si>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</si>
  <si>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</si>
  <si>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</si>
  <si>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</si>
  <si>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</si>
  <si>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</si>
  <si>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</si>
  <si>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</si>
  <si>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</si>
  <si>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</si>
  <si>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</si>
  <si>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</si>
  <si>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</si>
  <si>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</si>
  <si>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</si>
  <si>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</si>
  <si>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</si>
  <si>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</si>
  <si>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</si>
  <si>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</si>
  <si>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</si>
  <si>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</si>
  <si>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</si>
  <si>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</si>
  <si>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</si>
  <si>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</si>
  <si>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</si>
  <si>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</si>
  <si>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</si>
  <si>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</si>
  <si>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</si>
  <si>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</si>
  <si>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</si>
  <si>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</si>
  <si>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</si>
  <si>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</si>
  <si>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</si>
  <si>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</si>
  <si>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</si>
  <si>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</si>
  <si>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</si>
  <si>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</si>
  <si>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</si>
  <si>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</si>
  <si>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</si>
  <si>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</si>
  <si>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</si>
  <si>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</si>
  <si>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</si>
  <si>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</si>
  <si>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</si>
  <si>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</si>
  <si>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</si>
  <si>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</si>
  <si>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</si>
  <si>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</si>
  <si>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</si>
  <si>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</si>
  <si>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</si>
  <si>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</si>
  <si>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</si>
  <si>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</si>
  <si>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</si>
  <si>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</si>
  <si>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</si>
  <si>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</si>
  <si>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</si>
  <si>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</si>
  <si>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</si>
  <si>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</si>
  <si>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</si>
  <si>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</si>
  <si>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</si>
  <si>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</si>
  <si>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</si>
  <si>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</si>
  <si>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</si>
  <si>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</si>
  <si>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</si>
  <si>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</si>
  <si>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</si>
  <si>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</si>
  <si>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</si>
  <si>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</si>
  <si>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</si>
  <si>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</si>
  <si>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</si>
  <si>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</si>
  <si>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</si>
  <si>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</si>
  <si>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</si>
  <si>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</si>
  <si>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</si>
  <si>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</si>
  <si>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</si>
  <si>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</si>
  <si>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</si>
  <si>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</si>
  <si>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</si>
  <si>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</si>
  <si>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</si>
  <si>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</si>
  <si>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</si>
  <si>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</si>
  <si>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</si>
  <si>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</si>
  <si>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</si>
  <si>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</si>
  <si>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</si>
  <si>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</si>
  <si>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</si>
  <si>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</si>
  <si>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</si>
  <si>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</si>
  <si>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</si>
  <si>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</si>
  <si>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</si>
  <si>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</si>
  <si>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</si>
  <si>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</si>
  <si>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</si>
  <si>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</si>
  <si>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</si>
  <si>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</si>
  <si>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</si>
  <si>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</si>
  <si>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</si>
  <si>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</si>
  <si>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</si>
  <si>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</si>
  <si>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</si>
  <si>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</si>
  <si>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</si>
  <si>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</si>
  <si>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</si>
  <si>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</si>
  <si>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</si>
  <si>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</si>
  <si>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</si>
  <si>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</si>
  <si>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</si>
  <si>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</si>
  <si>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</si>
  <si>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</si>
  <si>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</si>
  <si>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</si>
  <si>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</si>
  <si>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</si>
  <si>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</si>
  <si>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</si>
  <si>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</si>
  <si>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</si>
  <si>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</si>
  <si>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</si>
  <si>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</si>
  <si>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</si>
  <si>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</si>
  <si>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</si>
  <si>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</si>
  <si>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</si>
  <si>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</si>
  <si>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</si>
  <si>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</si>
  <si>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</si>
  <si>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</si>
  <si>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</si>
  <si>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</si>
  <si>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</si>
  <si>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</si>
  <si>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</si>
  <si>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</si>
  <si>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</si>
  <si>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</si>
  <si>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</si>
  <si>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</si>
  <si>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</si>
  <si>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</si>
  <si>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</si>
  <si>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</si>
  <si>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</si>
  <si>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</si>
  <si>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</si>
  <si>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</si>
  <si>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</si>
  <si>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</si>
  <si>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</si>
  <si>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</si>
  <si>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</si>
  <si>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</si>
  <si>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</si>
  <si>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</si>
  <si>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</si>
  <si>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</si>
  <si>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</si>
  <si>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</si>
  <si>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</si>
  <si>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</si>
  <si>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</si>
  <si>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</si>
  <si>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</si>
  <si>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</si>
  <si>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</si>
  <si>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</si>
  <si>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</si>
  <si>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</si>
  <si>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</si>
  <si>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</si>
  <si>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</si>
  <si>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</si>
  <si>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</si>
  <si>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</si>
  <si>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</si>
  <si>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</si>
  <si>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</si>
  <si>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</si>
  <si>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</si>
  <si>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</si>
  <si>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</si>
  <si>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</si>
  <si>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</si>
  <si>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</si>
  <si>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</si>
  <si>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</si>
  <si>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</si>
  <si>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</si>
  <si>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</si>
  <si>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</si>
  <si>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</si>
  <si>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</si>
  <si>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</si>
  <si>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</si>
  <si>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</si>
  <si>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</si>
  <si>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</si>
  <si>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</si>
  <si>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</si>
  <si>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</si>
  <si>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</si>
  <si>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</si>
  <si>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</si>
  <si>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</si>
  <si>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</si>
  <si>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</si>
  <si>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</si>
  <si>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</si>
  <si>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</si>
  <si>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</si>
  <si>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</si>
  <si>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</si>
  <si>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</si>
  <si>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</si>
  <si>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</si>
  <si>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</si>
  <si>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</si>
  <si>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</si>
  <si>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</si>
  <si>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</si>
  <si>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</si>
  <si>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</si>
  <si>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</si>
  <si>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</si>
  <si>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</si>
  <si>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</si>
  <si>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</si>
  <si>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</si>
  <si>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</si>
  <si>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</si>
  <si>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</si>
  <si>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</si>
  <si>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</si>
  <si>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</si>
  <si>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</si>
  <si>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</si>
  <si>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</si>
  <si>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</si>
  <si>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</si>
  <si>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</si>
  <si>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</si>
  <si>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</si>
  <si>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</si>
  <si>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</si>
  <si>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</si>
  <si>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</si>
  <si>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</si>
  <si>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</si>
  <si>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</si>
  <si>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</si>
  <si>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</si>
  <si>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</si>
  <si>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</si>
  <si>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</si>
  <si>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</si>
  <si>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</si>
  <si>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</si>
  <si>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</si>
  <si>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</si>
  <si>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</si>
  <si>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</si>
  <si>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</si>
  <si>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</si>
  <si>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</si>
  <si>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</si>
  <si>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</si>
  <si>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</si>
  <si>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</si>
  <si>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</si>
  <si>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</si>
  <si>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</si>
  <si>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</si>
  <si>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</si>
  <si>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</si>
  <si>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</si>
  <si>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</si>
  <si>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</si>
  <si>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</si>
  <si>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</si>
  <si>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</si>
  <si>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</si>
  <si>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</si>
  <si>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</si>
  <si>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</si>
  <si>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</si>
  <si>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</si>
  <si>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</si>
  <si>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</si>
  <si>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</si>
  <si>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</si>
  <si>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</si>
  <si>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</si>
  <si>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</si>
  <si>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</si>
  <si>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</si>
  <si>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</si>
  <si>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</si>
  <si>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</si>
  <si>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</si>
  <si>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</si>
  <si>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</si>
  <si>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</si>
  <si>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</si>
  <si>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</si>
  <si>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</si>
  <si>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</si>
  <si>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</si>
  <si>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</si>
  <si>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</si>
  <si>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</si>
  <si>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</si>
  <si>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</si>
  <si>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</si>
  <si>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</si>
  <si>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</si>
  <si>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</si>
  <si>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</si>
  <si>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</si>
  <si>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</si>
  <si>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</si>
  <si>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</si>
  <si>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</si>
  <si>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</si>
  <si>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</si>
  <si>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</si>
  <si>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</si>
  <si>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</si>
  <si>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</si>
  <si>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</si>
  <si>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</si>
  <si>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</si>
  <si>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</si>
  <si>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</si>
  <si>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</si>
  <si>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</si>
  <si>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</si>
  <si>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</si>
  <si>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</si>
  <si>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</si>
  <si>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</si>
  <si>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</si>
  <si>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</si>
  <si>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</si>
  <si>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</si>
  <si>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</si>
  <si>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</si>
  <si>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</si>
  <si>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</si>
  <si>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</si>
  <si>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</si>
  <si>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</si>
  <si>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</si>
  <si>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</si>
  <si>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</si>
  <si>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</si>
  <si>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</si>
  <si>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</si>
  <si>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</si>
  <si>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</si>
  <si>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</si>
  <si>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</si>
  <si>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</si>
  <si>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</si>
  <si>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</si>
  <si>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</si>
  <si>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</si>
  <si>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</si>
  <si>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</si>
  <si>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</si>
  <si>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</si>
  <si>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</si>
  <si>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</si>
  <si>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</si>
  <si>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</si>
  <si>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</si>
  <si>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</si>
  <si>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</si>
  <si>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</si>
  <si>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</si>
  <si>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</si>
  <si>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</si>
  <si>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</si>
  <si>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</si>
  <si>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</si>
  <si>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</si>
  <si>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</si>
  <si>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</si>
  <si>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</si>
  <si>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</si>
  <si>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</si>
  <si>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</si>
  <si>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</si>
  <si>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</si>
  <si>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</si>
  <si>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</si>
  <si>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</si>
  <si>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</si>
  <si>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</si>
  <si>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</si>
  <si>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</si>
  <si>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</si>
  <si>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</si>
  <si>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</si>
  <si>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</si>
  <si>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</si>
  <si>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</si>
  <si>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</si>
  <si>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</si>
  <si>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</si>
  <si>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</si>
  <si>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</si>
  <si>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</si>
  <si>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</si>
  <si>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</si>
  <si>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</si>
  <si>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</si>
  <si>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</si>
  <si>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</si>
  <si>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</si>
  <si>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</si>
  <si>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</si>
  <si>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</si>
  <si>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</si>
  <si>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</si>
  <si>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</si>
  <si>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</si>
  <si>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</si>
  <si>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</si>
  <si>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</si>
  <si>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</si>
  <si>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</si>
  <si>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</si>
  <si>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</si>
  <si>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</si>
  <si>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</si>
  <si>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</si>
  <si>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</si>
  <si>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</si>
  <si>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</si>
  <si>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</si>
  <si>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</si>
  <si>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</si>
  <si>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</si>
  <si>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</si>
  <si>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</si>
  <si>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</si>
  <si>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</si>
  <si>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</si>
  <si>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</si>
  <si>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</si>
  <si>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</si>
  <si>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</si>
  <si>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</si>
  <si>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</si>
  <si>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</si>
  <si>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</si>
  <si>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</si>
  <si>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</si>
  <si>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</si>
  <si>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</si>
  <si>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</si>
  <si>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</si>
  <si>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</si>
  <si>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</si>
  <si>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</si>
  <si>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</si>
  <si>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</si>
  <si>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</si>
  <si>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</si>
  <si>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</si>
  <si>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</si>
  <si>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</si>
  <si>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</si>
  <si>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</si>
  <si>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</si>
  <si>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</si>
  <si>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</si>
  <si>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</si>
  <si>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</si>
  <si>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</si>
  <si>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</si>
  <si>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</si>
  <si>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</si>
  <si>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</si>
  <si>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</si>
  <si>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</si>
  <si>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</si>
  <si>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</si>
  <si>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</si>
  <si>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</si>
  <si>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</si>
  <si>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</si>
  <si>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</si>
  <si>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</si>
  <si>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</si>
  <si>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</si>
  <si>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</si>
  <si>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</si>
  <si>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</si>
  <si>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</si>
  <si>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</si>
  <si>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</si>
  <si>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</si>
  <si>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</si>
  <si>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</si>
  <si>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</si>
  <si>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</si>
  <si>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</si>
  <si>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</si>
  <si>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</si>
  <si>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</si>
  <si>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</si>
  <si>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</si>
  <si>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</si>
  <si>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</si>
  <si>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</si>
  <si>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</si>
  <si>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</si>
  <si>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</si>
  <si>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</si>
  <si>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</si>
  <si>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</si>
  <si>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</si>
  <si>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</si>
  <si>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</si>
  <si>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</si>
  <si>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</si>
  <si>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</si>
  <si>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</si>
  <si>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</si>
  <si>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</si>
  <si>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</si>
  <si>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</si>
  <si>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</si>
  <si>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</si>
  <si>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</si>
  <si>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</si>
  <si>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</si>
  <si>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</si>
  <si>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</si>
  <si>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</si>
  <si>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</si>
  <si>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</si>
  <si>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</si>
  <si>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</si>
  <si>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</si>
  <si>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</si>
  <si>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</si>
  <si>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</si>
  <si>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</si>
  <si>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</si>
  <si>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</si>
  <si>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</si>
  <si>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</si>
  <si>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</si>
  <si>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</si>
  <si>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</si>
  <si>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</si>
  <si>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</si>
  <si>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</si>
  <si>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</si>
  <si>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</si>
  <si>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</si>
  <si>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</si>
  <si>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</si>
  <si>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</si>
  <si>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</si>
  <si>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</si>
  <si>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</si>
  <si>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</si>
  <si>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</si>
  <si>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</si>
  <si>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</si>
  <si>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</si>
  <si>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</si>
  <si>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</si>
  <si>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</si>
  <si>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</si>
  <si>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</si>
  <si>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</si>
  <si>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</si>
  <si>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</si>
  <si>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</si>
  <si>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</si>
  <si>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</si>
  <si>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</si>
  <si>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</si>
  <si>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</si>
  <si>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</si>
  <si>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</si>
  <si>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</si>
  <si>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</si>
  <si>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</si>
  <si>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</si>
  <si>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</si>
  <si>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</si>
  <si>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</si>
  <si>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</si>
  <si>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</si>
  <si>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</si>
  <si>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</si>
  <si>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</si>
  <si>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</si>
  <si>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</si>
  <si>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</si>
  <si>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</si>
  <si>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</si>
  <si>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</si>
  <si>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</si>
  <si>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</si>
  <si>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</si>
  <si>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</si>
  <si>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</si>
  <si>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</si>
  <si>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</si>
  <si>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</si>
  <si>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</si>
  <si>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</si>
  <si>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</si>
  <si>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</si>
  <si>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</si>
  <si>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</si>
  <si>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</si>
  <si>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</si>
  <si>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</si>
  <si>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</si>
  <si>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</si>
  <si>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</si>
  <si>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</si>
  <si>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</si>
  <si>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</si>
  <si>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</si>
  <si>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</si>
  <si>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</si>
  <si>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</si>
  <si>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</si>
  <si>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</si>
  <si>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</si>
  <si>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</si>
  <si>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</si>
  <si>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</si>
  <si>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</si>
  <si>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</si>
  <si>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</si>
  <si>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</si>
  <si>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</si>
  <si>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</si>
  <si>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</si>
  <si>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</si>
  <si>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</si>
  <si>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</si>
  <si>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</si>
  <si>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</si>
  <si>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</si>
  <si>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</si>
  <si>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</si>
  <si>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</si>
  <si>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</si>
  <si>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</si>
  <si>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</si>
  <si>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</si>
  <si>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</si>
  <si>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</si>
  <si>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</si>
  <si>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</si>
  <si>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</si>
  <si>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</si>
  <si>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</si>
  <si>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</si>
  <si>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</si>
  <si>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</si>
  <si>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</si>
  <si>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</si>
  <si>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</si>
  <si>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</si>
  <si>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</si>
  <si>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</si>
  <si>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</si>
  <si>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</si>
  <si>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</si>
  <si>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</si>
  <si>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</si>
  <si>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</si>
  <si>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</si>
  <si>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</si>
  <si>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</si>
  <si>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</si>
  <si>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</si>
  <si>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</si>
  <si>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</si>
  <si>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</si>
  <si>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</si>
  <si>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</si>
  <si>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</si>
  <si>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</si>
  <si>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</si>
  <si>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</si>
  <si>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</si>
  <si>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</si>
  <si>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</si>
  <si>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</si>
  <si>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</si>
  <si>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</si>
  <si>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</si>
  <si>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</si>
  <si>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</si>
  <si>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</si>
  <si>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</si>
  <si>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</si>
  <si>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</si>
  <si>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</si>
  <si>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</si>
  <si>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</si>
  <si>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</si>
  <si>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</si>
  <si>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</si>
  <si>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</si>
  <si>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</si>
  <si>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</si>
  <si>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</si>
  <si>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</si>
  <si>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</si>
  <si>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</si>
  <si>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</si>
  <si>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</si>
  <si>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</si>
  <si>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</si>
  <si>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</si>
  <si>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</si>
  <si>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</si>
  <si>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</si>
  <si>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</si>
  <si>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</si>
  <si>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</si>
  <si>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</si>
  <si>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</si>
  <si>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</si>
  <si>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</si>
  <si>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</si>
  <si>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</si>
  <si>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</si>
  <si>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</si>
  <si>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</si>
  <si>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</si>
  <si>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</si>
  <si>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</si>
  <si>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</si>
  <si>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</si>
  <si>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</si>
  <si>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</si>
  <si>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</si>
  <si>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</si>
  <si>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</si>
  <si>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</si>
  <si>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</si>
  <si>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</si>
  <si>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</si>
  <si>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</si>
  <si>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</si>
  <si>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</si>
  <si>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</si>
  <si>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</si>
  <si>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</si>
  <si>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</si>
  <si>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</si>
  <si>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</si>
  <si>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</si>
  <si>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</si>
  <si>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</si>
  <si>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</si>
  <si>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</si>
  <si>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</si>
  <si>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</si>
  <si>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</si>
  <si>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</si>
  <si>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</si>
  <si>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</si>
  <si>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</si>
  <si>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</si>
  <si>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</si>
  <si>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</si>
  <si>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</si>
  <si>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</si>
  <si>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</si>
  <si>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</si>
  <si>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</si>
  <si>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</si>
  <si>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</si>
  <si>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</si>
  <si>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</si>
  <si>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</si>
  <si>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</si>
  <si>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</si>
  <si>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</si>
  <si>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</si>
  <si>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</si>
  <si>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</si>
  <si>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</si>
  <si>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</si>
  <si>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</si>
  <si>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</si>
  <si>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</si>
  <si>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</si>
  <si>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</si>
  <si>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</si>
  <si>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</si>
  <si>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</si>
  <si>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</si>
  <si>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</si>
  <si>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</si>
  <si>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</si>
  <si>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</si>
  <si>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</si>
  <si>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</si>
  <si>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</si>
  <si>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</si>
  <si>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</si>
  <si>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</si>
  <si>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</si>
  <si>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</si>
  <si>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</si>
  <si>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</si>
  <si>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</si>
  <si>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</si>
  <si>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</si>
  <si>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</si>
  <si>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</si>
  <si>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</si>
  <si>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</si>
  <si>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</si>
  <si>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</si>
  <si>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</si>
  <si>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</si>
  <si>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</si>
  <si>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</si>
  <si>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</si>
  <si>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</si>
  <si>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</si>
  <si>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</si>
  <si>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</si>
  <si>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</si>
  <si>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</si>
  <si>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</si>
  <si>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</si>
  <si>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</si>
  <si>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</si>
  <si>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</si>
  <si>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</si>
  <si>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</si>
  <si>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</si>
  <si>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</si>
  <si>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</si>
  <si>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</si>
  <si>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</si>
  <si>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</si>
  <si>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</si>
  <si>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</si>
  <si>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</si>
  <si>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</si>
  <si>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</si>
  <si>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</si>
  <si>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</si>
  <si>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</si>
  <si>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</si>
  <si>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</si>
  <si>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</si>
  <si>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</si>
  <si>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</si>
  <si>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</si>
  <si>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</si>
  <si>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</si>
  <si>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</si>
  <si>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</si>
  <si>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</si>
  <si>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</si>
  <si>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</si>
  <si>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</si>
  <si>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</si>
  <si>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</si>
  <si>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</si>
  <si>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</si>
  <si>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</si>
  <si>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</si>
  <si>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</si>
  <si>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</si>
  <si>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</si>
  <si>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</si>
  <si>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</si>
  <si>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</si>
  <si>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</si>
  <si>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</si>
  <si>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</si>
  <si>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</si>
  <si>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</si>
  <si>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</si>
  <si>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</si>
  <si>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</si>
  <si>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</si>
  <si>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</si>
  <si>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</si>
  <si>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</si>
  <si>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</si>
  <si>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</si>
  <si>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</si>
  <si>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</si>
  <si>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</si>
  <si>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</si>
  <si>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</si>
  <si>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</si>
  <si>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</si>
  <si>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</si>
  <si>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</si>
  <si>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</si>
  <si>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</si>
  <si>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</si>
  <si>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</si>
  <si>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</si>
  <si>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</si>
  <si>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</si>
  <si>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</si>
  <si>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</si>
  <si>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</si>
  <si>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</si>
  <si>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</si>
  <si>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</si>
  <si>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</si>
  <si>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</si>
  <si>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</si>
  <si>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</si>
  <si>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</si>
  <si>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</si>
  <si>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</si>
  <si>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</si>
  <si>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</si>
  <si>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</si>
  <si>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</si>
  <si>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</si>
  <si>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</si>
  <si>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</si>
  <si>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</si>
  <si>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</si>
  <si>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</si>
  <si>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</si>
  <si>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</si>
  <si>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</si>
  <si>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</si>
  <si>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</si>
  <si>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</si>
  <si>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</si>
  <si>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</si>
  <si>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</si>
  <si>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</si>
  <si>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</si>
  <si>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</si>
  <si>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</si>
  <si>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</si>
  <si>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</si>
  <si>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</si>
  <si>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</si>
  <si>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</si>
  <si>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</si>
  <si>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</si>
  <si>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</si>
  <si>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</si>
  <si>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</si>
  <si>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</si>
  <si>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</si>
  <si>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</si>
  <si>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</si>
  <si>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</si>
  <si>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</si>
  <si>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</si>
  <si>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</si>
  <si>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</si>
  <si>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</si>
  <si>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</si>
  <si>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</si>
  <si>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</si>
  <si>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</si>
  <si>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</si>
  <si>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</si>
  <si>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</si>
  <si>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</si>
  <si>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</si>
  <si>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</si>
  <si>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</si>
  <si>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</si>
  <si>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</si>
  <si>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</si>
  <si>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</si>
  <si>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</si>
  <si>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</si>
  <si>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</si>
  <si>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</si>
  <si>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</si>
  <si>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</si>
  <si>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</si>
  <si>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</si>
  <si>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</si>
  <si>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</si>
  <si>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</si>
  <si>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</si>
  <si>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</si>
  <si>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</si>
  <si>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</si>
  <si>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</si>
  <si>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</si>
  <si>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</si>
  <si>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</si>
  <si>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</si>
  <si>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</si>
  <si>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</si>
  <si>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</si>
  <si>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</si>
  <si>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</si>
  <si>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</si>
  <si>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</si>
  <si>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</si>
  <si>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</si>
  <si>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</si>
  <si>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</si>
  <si>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</si>
  <si>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</si>
  <si>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</si>
  <si>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</si>
  <si>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</si>
  <si>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</si>
  <si>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</si>
  <si>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</si>
  <si>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</si>
  <si>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</si>
  <si>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</si>
  <si>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</si>
  <si>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</si>
  <si>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</si>
  <si>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</si>
  <si>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</si>
  <si>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</si>
  <si>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</si>
  <si>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</si>
  <si>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</si>
  <si>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</si>
  <si>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</si>
  <si>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</si>
  <si>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</si>
  <si>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</si>
  <si>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</si>
  <si>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</si>
  <si>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</si>
  <si>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</si>
  <si>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</si>
  <si>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</si>
  <si>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</si>
  <si>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</si>
  <si>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</si>
  <si>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</si>
  <si>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</si>
  <si>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</si>
  <si>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</si>
  <si>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</si>
  <si>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</si>
  <si>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</si>
  <si>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</si>
  <si>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</si>
  <si>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</si>
  <si>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</si>
  <si>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</si>
  <si>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</si>
  <si>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</si>
  <si>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</si>
  <si>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</si>
  <si>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</si>
  <si>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</si>
  <si>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</si>
  <si>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</si>
  <si>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</si>
  <si>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</si>
  <si>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</si>
  <si>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</si>
  <si>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</si>
  <si>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</si>
  <si>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</si>
  <si>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</si>
  <si>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</si>
  <si>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</si>
  <si>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</si>
  <si>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</si>
  <si>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</si>
  <si>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</si>
  <si>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</si>
  <si>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</si>
  <si>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</si>
  <si>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</si>
  <si>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</si>
  <si>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</si>
  <si>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</si>
  <si>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</si>
  <si>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</si>
  <si>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</si>
  <si>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</si>
  <si>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</si>
  <si>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</si>
  <si>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</si>
  <si>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</si>
  <si>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</si>
  <si>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</si>
  <si>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</si>
  <si>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</si>
  <si>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</si>
  <si>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</si>
  <si>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</si>
  <si>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</si>
  <si>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</si>
  <si>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</si>
  <si>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</si>
  <si>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</si>
  <si>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</si>
  <si>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</si>
  <si>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</si>
  <si>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</si>
  <si>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</si>
  <si>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</si>
  <si>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</si>
  <si>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</si>
  <si>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</si>
  <si>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</si>
  <si>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</si>
  <si>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</si>
  <si>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</si>
  <si>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</si>
  <si>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</si>
  <si>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</si>
  <si>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</si>
  <si>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</si>
  <si>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</si>
  <si>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</si>
  <si>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</si>
  <si>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</si>
  <si>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</si>
  <si>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</si>
  <si>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</si>
  <si>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</si>
  <si>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</si>
  <si>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</si>
  <si>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</si>
  <si>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</si>
  <si>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</si>
  <si>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</si>
  <si>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</si>
  <si>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</si>
  <si>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</si>
  <si>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</si>
  <si>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</si>
  <si>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</si>
  <si>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</si>
  <si>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</si>
  <si>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</si>
  <si>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</si>
  <si>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</si>
  <si>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</si>
  <si>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</si>
  <si>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</si>
  <si>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</si>
  <si>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</si>
  <si>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</si>
  <si>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</si>
  <si>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</si>
  <si>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</si>
  <si>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</si>
  <si>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</si>
  <si>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</si>
  <si>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</si>
  <si>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</si>
  <si>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</si>
  <si>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</si>
  <si>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</si>
  <si>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</si>
  <si>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</si>
  <si>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</si>
  <si>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</si>
  <si>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</si>
  <si>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</si>
  <si>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</si>
  <si>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</si>
  <si>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</si>
  <si>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</si>
  <si>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</si>
  <si>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</si>
  <si>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</si>
  <si>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</si>
  <si>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</si>
  <si>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</si>
  <si>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</si>
  <si>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</si>
  <si>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</si>
  <si>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</si>
  <si>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</si>
  <si>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</si>
  <si>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</si>
  <si>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</si>
  <si>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</si>
  <si>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</si>
  <si>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</si>
  <si>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</si>
  <si>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</si>
  <si>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</si>
  <si>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</si>
  <si>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</si>
  <si>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</si>
  <si>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</si>
  <si>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</si>
  <si>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</si>
  <si>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</si>
  <si>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</si>
  <si>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</si>
  <si>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</si>
  <si>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</si>
  <si>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</si>
  <si>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</si>
  <si>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</si>
  <si>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</si>
  <si>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</si>
  <si>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</si>
  <si>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</si>
  <si>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</si>
  <si>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</si>
  <si>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</si>
  <si>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</si>
  <si>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</si>
  <si>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</si>
  <si>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</si>
  <si>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</si>
  <si>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</si>
  <si>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</si>
  <si>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</si>
  <si>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</si>
  <si>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</si>
  <si>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</si>
  <si>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</si>
  <si>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</si>
  <si>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</si>
  <si>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</si>
  <si>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</si>
  <si>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</si>
  <si>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</si>
  <si>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</si>
  <si>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</si>
  <si>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</si>
  <si>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</si>
  <si>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</si>
  <si>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</si>
  <si>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</si>
  <si>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</si>
  <si>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</si>
  <si>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</si>
  <si>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</si>
  <si>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</si>
  <si>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</si>
  <si>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</si>
  <si>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</si>
  <si>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</si>
  <si>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</si>
  <si>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</si>
  <si>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</si>
  <si>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</si>
  <si>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</si>
  <si>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</si>
  <si>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</si>
  <si>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</si>
  <si>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</si>
  <si>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</si>
  <si>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</si>
  <si>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</si>
  <si>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</si>
  <si>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</si>
  <si>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</si>
  <si>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</si>
  <si>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</si>
  <si>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</si>
  <si>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</si>
  <si>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</si>
  <si>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</si>
  <si>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</si>
  <si>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</si>
  <si>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</si>
  <si>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</si>
  <si>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</si>
  <si>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</si>
  <si>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</si>
  <si>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</si>
  <si>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</si>
  <si>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</si>
  <si>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</si>
  <si>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</si>
  <si>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</si>
  <si>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</si>
  <si>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</si>
  <si>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</si>
  <si>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</si>
  <si>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</si>
  <si>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</si>
  <si>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</si>
  <si>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</si>
  <si>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</si>
  <si>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</si>
  <si>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</si>
  <si>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</si>
  <si>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</si>
  <si>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</si>
  <si>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</si>
  <si>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</si>
  <si>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</si>
  <si>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</si>
  <si>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</si>
  <si>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</si>
  <si>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</si>
  <si>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</si>
  <si>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</si>
  <si>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</si>
  <si>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</si>
  <si>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</si>
  <si>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</si>
  <si>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</si>
  <si>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</si>
  <si>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</si>
  <si>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</si>
  <si>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</si>
  <si>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</si>
  <si>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</si>
  <si>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</si>
  <si>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</si>
  <si>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</si>
  <si>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</si>
  <si>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</si>
  <si>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</si>
  <si>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</si>
  <si>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</si>
  <si>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</si>
  <si>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</si>
  <si>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</si>
  <si>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</si>
  <si>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</si>
  <si>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</si>
  <si>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</si>
  <si>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</si>
  <si>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</si>
  <si>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</si>
  <si>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</si>
  <si>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</si>
  <si>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</si>
  <si>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</si>
  <si>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</si>
  <si>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</si>
  <si>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</si>
  <si>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</si>
  <si>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</si>
  <si>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</si>
  <si>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</si>
  <si>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</si>
  <si>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</si>
  <si>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</si>
  <si>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</si>
  <si>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</si>
  <si>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</si>
  <si>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</si>
  <si>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</si>
  <si>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</si>
  <si>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</si>
  <si>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</si>
  <si>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</si>
  <si>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</si>
  <si>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</si>
  <si>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</si>
  <si>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</si>
  <si>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</si>
  <si>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</si>
  <si>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</si>
  <si>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</si>
  <si>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</si>
  <si>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</si>
  <si>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</si>
  <si>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</si>
  <si>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</si>
  <si>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</si>
  <si>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</si>
  <si>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</si>
  <si>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</si>
  <si>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</si>
  <si>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</si>
  <si>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</si>
  <si>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</si>
  <si>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</si>
  <si>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</si>
  <si>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</si>
  <si>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</si>
  <si>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</si>
  <si>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</si>
  <si>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</si>
  <si>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</si>
  <si>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</si>
  <si>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</si>
  <si>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</si>
  <si>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</si>
  <si>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</si>
  <si>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</si>
  <si>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</si>
  <si>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</si>
  <si>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</si>
  <si>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</si>
  <si>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</si>
  <si>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</si>
  <si>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</si>
  <si>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</si>
  <si>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</si>
  <si>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</si>
  <si>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</si>
  <si>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</si>
  <si>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</si>
  <si>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</si>
  <si>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</si>
  <si>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</si>
  <si>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</si>
  <si>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</si>
  <si>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</si>
  <si>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</si>
  <si>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</si>
  <si>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</si>
  <si>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</si>
  <si>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</si>
  <si>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</si>
  <si>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</si>
  <si>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</si>
  <si>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</si>
  <si>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</si>
  <si>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</si>
  <si>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</si>
  <si>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</si>
  <si>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</si>
  <si>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</si>
  <si>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</si>
  <si>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</si>
  <si>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</si>
  <si>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</si>
  <si>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</si>
  <si>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</si>
  <si>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</si>
  <si>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</si>
  <si>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</si>
  <si>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</si>
  <si>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</si>
  <si>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</si>
  <si>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</si>
  <si>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</si>
  <si>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</si>
  <si>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</si>
  <si>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</si>
  <si>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</si>
  <si>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</si>
  <si>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</si>
  <si>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</si>
  <si>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</si>
  <si>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</si>
  <si>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</si>
  <si>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</si>
  <si>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</si>
  <si>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</si>
  <si>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</si>
  <si>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</si>
  <si>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</si>
  <si>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</si>
  <si>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</si>
  <si>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</si>
  <si>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</si>
  <si>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</si>
  <si>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</si>
  <si>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</si>
  <si>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</si>
  <si>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</si>
  <si>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</si>
  <si>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</si>
  <si>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</si>
  <si>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</si>
  <si>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</si>
  <si>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</si>
  <si>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</si>
  <si>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</si>
  <si>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</si>
  <si>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</si>
  <si>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</si>
  <si>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</si>
  <si>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</si>
  <si>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</si>
  <si>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</si>
  <si>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</si>
  <si>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</si>
  <si>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</si>
  <si>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</si>
  <si>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</si>
  <si>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</si>
  <si>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</si>
  <si>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</si>
  <si>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</si>
  <si>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</si>
  <si>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</si>
  <si>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</si>
  <si>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</si>
  <si>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</si>
  <si>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</si>
  <si>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</si>
  <si>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</si>
  <si>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</si>
  <si>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</si>
  <si>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</si>
  <si>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</si>
  <si>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</si>
  <si>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</si>
  <si>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</si>
  <si>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</si>
  <si>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</si>
  <si>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</si>
  <si>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</si>
  <si>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</si>
  <si>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</si>
  <si>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</si>
  <si>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</si>
  <si>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</si>
  <si>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</si>
  <si>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</si>
  <si>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</si>
  <si>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</si>
  <si>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</si>
  <si>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</si>
  <si>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</si>
  <si>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</si>
  <si>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</si>
  <si>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</si>
  <si>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</si>
  <si>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</si>
  <si>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</si>
  <si>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</si>
  <si>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</si>
  <si>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</si>
  <si>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</si>
  <si>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</si>
  <si>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</si>
  <si>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</si>
  <si>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</si>
  <si>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</si>
  <si>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</si>
  <si>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</si>
  <si>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</si>
  <si>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</si>
  <si>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</si>
  <si>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</si>
  <si>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</si>
  <si>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</si>
  <si>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</si>
  <si>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</si>
  <si>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</si>
  <si>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</si>
  <si>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</si>
  <si>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</si>
  <si>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</si>
  <si>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</si>
  <si>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</si>
  <si>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</si>
  <si>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</si>
  <si>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</si>
  <si>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</si>
  <si>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</si>
  <si>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</si>
  <si>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</si>
  <si>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</si>
  <si>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</si>
  <si>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</si>
  <si>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</si>
  <si>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</si>
  <si>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</si>
  <si>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</si>
  <si>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</si>
  <si>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</si>
  <si>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</si>
  <si>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</si>
  <si>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</si>
  <si>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</si>
  <si>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</si>
  <si>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</si>
  <si>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</si>
  <si>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</si>
  <si>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</si>
  <si>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</si>
  <si>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</si>
  <si>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</si>
  <si>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</si>
  <si>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</si>
  <si>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</si>
  <si>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</si>
  <si>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</si>
  <si>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</si>
  <si>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</si>
  <si>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</si>
  <si>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</si>
  <si>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</si>
  <si>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</si>
  <si>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</si>
  <si>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</si>
  <si>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</si>
  <si>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</si>
  <si>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</si>
  <si>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</si>
  <si>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</si>
  <si>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</si>
  <si>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</si>
  <si>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</si>
  <si>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</si>
  <si>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</si>
  <si>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</si>
  <si>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</si>
  <si>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</si>
  <si>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</si>
  <si>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</si>
  <si>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</si>
  <si>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</si>
  <si>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</si>
  <si>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</si>
  <si>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</si>
  <si>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</si>
  <si>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</si>
  <si>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</si>
  <si>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</si>
  <si>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</si>
  <si>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</si>
  <si>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</si>
  <si>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</si>
  <si>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</si>
  <si>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</si>
  <si>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</si>
  <si>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</si>
  <si>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</si>
  <si>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</si>
  <si>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</si>
  <si>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</si>
  <si>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</si>
  <si>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</si>
  <si>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</si>
  <si>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</si>
  <si>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</si>
  <si>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</si>
  <si>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</si>
  <si>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</si>
  <si>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</si>
  <si>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</si>
  <si>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</si>
  <si>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</si>
  <si>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</si>
  <si>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</si>
  <si>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</si>
  <si>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</si>
  <si>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</si>
  <si>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</si>
  <si>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</si>
  <si>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</si>
  <si>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</si>
  <si>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</si>
  <si>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</si>
  <si>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</si>
  <si>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</si>
  <si>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</si>
  <si>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</si>
  <si>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</si>
  <si>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</si>
  <si>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</si>
  <si>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</si>
  <si>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</si>
  <si>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</si>
  <si>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</si>
  <si>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</si>
  <si>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</si>
  <si>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</si>
  <si>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</si>
  <si>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</si>
  <si>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</si>
  <si>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</si>
  <si>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</si>
  <si>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</si>
  <si>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</si>
  <si>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</si>
  <si>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</si>
  <si>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</si>
  <si>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</si>
  <si>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</si>
  <si>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</si>
  <si>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</si>
  <si>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</si>
  <si>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</si>
  <si>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</si>
  <si>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</si>
  <si>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</si>
  <si>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</si>
  <si>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</si>
  <si>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</si>
  <si>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</si>
  <si>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</si>
  <si>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</si>
  <si>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</si>
  <si>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</si>
  <si>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</si>
  <si>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</si>
  <si>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</si>
  <si>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</si>
  <si>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</si>
  <si>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</si>
  <si>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</si>
  <si>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</si>
  <si>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</si>
  <si>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</si>
  <si>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</si>
  <si>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</si>
  <si>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</si>
  <si>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</si>
  <si>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</si>
  <si>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</si>
  <si>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</si>
  <si>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</si>
  <si>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</si>
  <si>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</si>
  <si>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</si>
  <si>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</si>
  <si>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</si>
  <si>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</si>
  <si>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</si>
  <si>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</si>
  <si>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</si>
  <si>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</si>
  <si>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</si>
  <si>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</si>
  <si>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</si>
  <si>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</si>
  <si>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</si>
  <si>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</si>
  <si>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</si>
  <si>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</si>
  <si>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</si>
  <si>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</si>
  <si>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</si>
  <si>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</si>
  <si>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</si>
  <si>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</si>
  <si>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</si>
  <si>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</si>
  <si>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</si>
  <si>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</si>
  <si>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</si>
  <si>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</si>
  <si>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</si>
  <si>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</si>
  <si>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</si>
  <si>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</si>
  <si>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</si>
  <si>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</si>
  <si>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</si>
  <si>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</si>
  <si>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</si>
  <si>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</si>
  <si>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</si>
  <si>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</si>
  <si>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</si>
  <si>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</si>
  <si>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</si>
  <si>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</si>
  <si>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</si>
  <si>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</si>
  <si>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</si>
  <si>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</si>
  <si>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</si>
  <si>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</si>
  <si>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</si>
  <si>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</si>
  <si>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</si>
  <si>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</si>
  <si>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</si>
  <si>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</si>
  <si>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</si>
  <si>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</si>
  <si>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</si>
  <si>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</si>
  <si>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</si>
  <si>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</si>
  <si>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</si>
  <si>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</si>
  <si>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</si>
  <si>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</si>
  <si>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</si>
  <si>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</si>
  <si>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</si>
  <si>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</si>
  <si>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</si>
  <si>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</si>
  <si>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</si>
  <si>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</si>
  <si>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</si>
  <si>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</si>
  <si>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</si>
  <si>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</si>
  <si>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</si>
  <si>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</si>
  <si>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</si>
  <si>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</si>
  <si>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</si>
  <si>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</si>
  <si>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</si>
  <si>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</si>
  <si>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</si>
  <si>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</si>
  <si>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</si>
  <si>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</si>
  <si>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</si>
  <si>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</si>
  <si>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</si>
  <si>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</si>
  <si>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</si>
  <si>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</si>
  <si>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</si>
  <si>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</si>
  <si>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</si>
  <si>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</si>
  <si>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</si>
  <si>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</si>
  <si>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</si>
  <si>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</si>
  <si>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</si>
  <si>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</si>
  <si>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</si>
  <si>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</si>
  <si>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</si>
  <si>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</si>
  <si>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</si>
  <si>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</si>
  <si>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</si>
  <si>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</si>
  <si>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</si>
  <si>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</si>
  <si>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</si>
  <si>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</si>
  <si>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</si>
  <si>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</si>
  <si>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</si>
  <si>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</si>
  <si>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</si>
  <si>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</si>
  <si>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</si>
  <si>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</si>
  <si>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</si>
  <si>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</si>
  <si>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</si>
  <si>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</si>
  <si>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</si>
  <si>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</si>
  <si>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</si>
  <si>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</si>
  <si>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</si>
  <si>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</si>
  <si>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</si>
  <si>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</si>
  <si>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</si>
  <si>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</si>
  <si>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</si>
  <si>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</si>
  <si>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</si>
  <si>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</si>
  <si>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</si>
  <si>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</si>
  <si>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</si>
  <si>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</si>
  <si>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</si>
  <si>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</si>
  <si>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</si>
  <si>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</si>
  <si>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</si>
  <si>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</si>
  <si>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</si>
  <si>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</si>
  <si>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</si>
  <si>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</si>
  <si>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</si>
  <si>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</si>
  <si>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</si>
  <si>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</si>
  <si>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</si>
  <si>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</si>
  <si>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</si>
  <si>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</si>
  <si>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</si>
  <si>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</si>
  <si>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</si>
  <si>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</si>
  <si>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</si>
  <si>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</si>
  <si>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</si>
  <si>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</si>
  <si>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</si>
  <si>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</si>
  <si>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</si>
  <si>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</si>
  <si>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</si>
  <si>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</si>
  <si>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</si>
  <si>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</si>
  <si>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</si>
  <si>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</si>
  <si>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</si>
  <si>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</si>
  <si>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</si>
  <si>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</si>
  <si>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</si>
  <si>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</si>
  <si>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</si>
  <si>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</si>
  <si>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</si>
  <si>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</si>
  <si>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</si>
  <si>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</si>
  <si>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</si>
  <si>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</si>
  <si>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</si>
  <si>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</si>
  <si>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</si>
  <si>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</si>
  <si>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</si>
  <si>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</si>
  <si>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</si>
  <si>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</si>
  <si>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</si>
  <si>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</si>
  <si>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</si>
  <si>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</si>
  <si>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</si>
  <si>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</si>
  <si>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</si>
  <si>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</si>
  <si>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</si>
  <si>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</si>
  <si>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</si>
  <si>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</si>
  <si>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</si>
  <si>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</si>
  <si>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</si>
  <si>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</si>
  <si>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</si>
  <si>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</si>
  <si>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</si>
  <si>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</si>
  <si>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</si>
  <si>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</si>
  <si>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</si>
  <si>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</si>
  <si>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</si>
  <si>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</si>
  <si>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</si>
  <si>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</si>
  <si>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</si>
  <si>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</si>
  <si>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</si>
  <si>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</si>
  <si>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</si>
  <si>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</si>
  <si>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</si>
  <si>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</si>
  <si>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</si>
  <si>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</si>
  <si>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</si>
  <si>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</si>
  <si>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</si>
  <si>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</si>
  <si>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</si>
  <si>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</si>
  <si>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</si>
  <si>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</si>
  <si>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</si>
  <si>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</si>
  <si>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</si>
  <si>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</si>
  <si>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</si>
  <si>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</si>
  <si>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</si>
  <si>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</si>
  <si>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</si>
  <si>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</si>
  <si>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</si>
  <si>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</si>
  <si>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</si>
  <si>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</si>
  <si>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</si>
  <si>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</si>
  <si>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</si>
  <si>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</si>
  <si>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</si>
  <si>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</si>
  <si>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</si>
  <si>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</si>
  <si>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</si>
  <si>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</si>
  <si>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</si>
  <si>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</si>
  <si>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</si>
  <si>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</si>
  <si>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</si>
  <si>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</si>
  <si>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</si>
  <si>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</si>
  <si>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</si>
  <si>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</si>
  <si>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</si>
  <si>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</si>
  <si>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</si>
  <si>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</si>
  <si>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</si>
  <si>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</si>
  <si>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</si>
  <si>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</si>
  <si>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</si>
  <si>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</si>
  <si>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</si>
  <si>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</si>
  <si>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</si>
  <si>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</si>
  <si>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</si>
  <si>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</si>
  <si>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</si>
  <si>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</si>
  <si>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</si>
  <si>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</si>
  <si>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</si>
  <si>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</si>
  <si>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</si>
  <si>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</si>
  <si>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</si>
  <si>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</si>
  <si>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</si>
  <si>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</si>
  <si>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</si>
  <si>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</si>
  <si>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</si>
  <si>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</si>
  <si>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</si>
  <si>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</si>
  <si>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</si>
  <si>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</si>
  <si>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</si>
  <si>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</si>
  <si>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</si>
  <si>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</si>
  <si>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</si>
  <si>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</si>
  <si>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</si>
  <si>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</si>
  <si>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</si>
  <si>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</si>
  <si>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</si>
  <si>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</si>
  <si>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</si>
  <si>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</si>
  <si>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</si>
  <si>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</si>
  <si>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</si>
  <si>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</si>
  <si>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</si>
  <si>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</si>
  <si>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</si>
  <si>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</si>
  <si>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</si>
  <si>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</si>
  <si>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</si>
  <si>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</si>
  <si>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</si>
  <si>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</si>
  <si>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</si>
  <si>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</si>
  <si>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</si>
  <si>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</si>
  <si>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</si>
  <si>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</si>
  <si>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</si>
  <si>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</si>
  <si>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</si>
  <si>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</si>
  <si>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</si>
  <si>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</si>
  <si>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</si>
  <si>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</si>
  <si>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</si>
  <si>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</si>
  <si>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</si>
  <si>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</si>
  <si>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</si>
  <si>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</si>
  <si>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</si>
  <si>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</si>
  <si>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</si>
  <si>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</si>
  <si>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</si>
  <si>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</si>
  <si>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</si>
  <si>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</si>
  <si>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</si>
  <si>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</si>
  <si>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</si>
  <si>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</si>
  <si>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</si>
  <si>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</si>
  <si>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</si>
  <si>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</si>
  <si>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</si>
  <si>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</si>
  <si>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</si>
  <si>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</si>
  <si>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</si>
  <si>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</si>
  <si>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</si>
  <si>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</si>
  <si>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</si>
  <si>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</si>
  <si>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</si>
  <si>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</si>
  <si>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</si>
  <si>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</si>
  <si>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</si>
  <si>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</si>
  <si>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</si>
  <si>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</si>
  <si>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</si>
  <si>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</si>
  <si>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</si>
  <si>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</si>
  <si>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</si>
  <si>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</si>
  <si>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</si>
  <si>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</si>
  <si>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</si>
  <si>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</si>
  <si>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</si>
  <si>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</si>
  <si>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</si>
  <si>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</si>
  <si>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</si>
  <si>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</si>
  <si>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</si>
  <si>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</si>
  <si>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</si>
  <si>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</si>
  <si>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</si>
  <si>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</si>
  <si>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</si>
  <si>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</si>
  <si>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</si>
  <si>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</si>
  <si>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</si>
  <si>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</si>
  <si>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</si>
  <si>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</si>
  <si>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</si>
  <si>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</si>
  <si>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</si>
  <si>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</si>
  <si>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</si>
  <si>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</si>
  <si>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</si>
  <si>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</si>
  <si>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</si>
  <si>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</si>
  <si>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</si>
  <si>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</si>
  <si>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</si>
  <si>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</si>
  <si>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</si>
  <si>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</si>
  <si>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</si>
  <si>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</si>
  <si>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</si>
  <si>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</si>
  <si>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</si>
  <si>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</si>
  <si>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</si>
  <si>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</si>
  <si>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</si>
  <si>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</si>
  <si>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</si>
  <si>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</si>
  <si>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</si>
  <si>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</si>
  <si>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</si>
  <si>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</si>
  <si>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</si>
  <si>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</si>
  <si>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</si>
  <si>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</si>
  <si>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</si>
  <si>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</si>
  <si>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</si>
  <si>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</si>
  <si>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</si>
  <si>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</si>
  <si>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</si>
  <si>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</si>
  <si>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</si>
  <si>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</si>
  <si>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</si>
  <si>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</si>
  <si>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</si>
  <si>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</si>
  <si>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</si>
  <si>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</si>
  <si>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</si>
  <si>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</si>
  <si>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</si>
  <si>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</si>
  <si>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</si>
  <si>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</si>
  <si>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</si>
  <si>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</si>
  <si>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</si>
  <si>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</si>
  <si>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</si>
  <si>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</si>
  <si>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</si>
  <si>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</si>
  <si>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</si>
  <si>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</si>
  <si>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</si>
  <si>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</si>
  <si>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</si>
  <si>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</si>
  <si>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</si>
  <si>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</si>
  <si>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</si>
  <si>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</si>
  <si>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</si>
  <si>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</si>
  <si>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</si>
  <si>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</si>
  <si>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</si>
  <si>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</si>
  <si>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</si>
  <si>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</si>
  <si>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</si>
  <si>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</si>
  <si>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</si>
  <si>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</si>
  <si>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</si>
  <si>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</si>
  <si>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</si>
  <si>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</si>
  <si>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</si>
  <si>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</si>
  <si>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</si>
  <si>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</si>
  <si>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</si>
  <si>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</si>
  <si>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</si>
  <si>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</si>
  <si>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</si>
  <si>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</si>
  <si>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</si>
  <si>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</si>
  <si>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</si>
  <si>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</si>
  <si>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</si>
  <si>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</si>
  <si>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</si>
  <si>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</si>
  <si>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</si>
  <si>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</si>
  <si>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</si>
  <si>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</si>
  <si>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</si>
  <si>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</si>
  <si>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</si>
  <si>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</si>
  <si>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</si>
  <si>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</si>
  <si>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</si>
  <si>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</si>
  <si>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</si>
  <si>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</si>
  <si>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</si>
  <si>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</si>
  <si>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</si>
  <si>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</si>
  <si>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</si>
  <si>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</si>
  <si>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</si>
  <si>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</si>
  <si>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</si>
  <si>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</si>
  <si>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</si>
  <si>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</si>
  <si>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</si>
  <si>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</si>
  <si>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</si>
  <si>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</si>
  <si>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</si>
  <si>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</si>
  <si>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</si>
  <si>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</si>
  <si>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</si>
  <si>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</si>
  <si>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</si>
  <si>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</si>
  <si>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</si>
  <si>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</si>
  <si>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</si>
  <si>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</si>
  <si>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</si>
  <si>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</si>
  <si>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</si>
  <si>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</si>
  <si>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</si>
  <si>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</si>
  <si>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</si>
  <si>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</si>
  <si>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</si>
  <si>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</si>
  <si>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</si>
  <si>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</si>
  <si>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</si>
  <si>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</si>
  <si>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</si>
  <si>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</si>
  <si>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</si>
  <si>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</si>
  <si>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</si>
  <si>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</si>
  <si>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</si>
  <si>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</si>
  <si>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</si>
  <si>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</si>
  <si>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</si>
  <si>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</si>
  <si>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</si>
  <si>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</si>
  <si>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</si>
  <si>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</si>
  <si>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</si>
  <si>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</si>
  <si>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</si>
  <si>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</si>
  <si>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</si>
  <si>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</si>
  <si>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</si>
  <si>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</si>
  <si>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</si>
  <si>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</si>
  <si>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</si>
  <si>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</si>
  <si>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</si>
  <si>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</si>
  <si>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</si>
  <si>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</si>
  <si>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</si>
  <si>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</si>
  <si>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</si>
  <si>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</si>
  <si>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</si>
  <si>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</si>
  <si>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</si>
  <si>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</si>
  <si>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</si>
  <si>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</si>
  <si>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</si>
  <si>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</si>
  <si>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</si>
  <si>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</si>
  <si>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</si>
  <si>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</si>
  <si>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</si>
  <si>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</si>
  <si>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</si>
  <si>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</si>
  <si>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</si>
  <si>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</si>
  <si>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</si>
  <si>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</si>
  <si>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</si>
  <si>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</si>
  <si>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</si>
  <si>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</si>
  <si>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</si>
  <si>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</si>
  <si>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</si>
  <si>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</si>
  <si>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</si>
  <si>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</si>
  <si>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</si>
  <si>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</si>
  <si>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</si>
  <si>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</si>
  <si>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</si>
  <si>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</si>
  <si>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</si>
  <si>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</si>
  <si>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</si>
  <si>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</si>
  <si>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</si>
  <si>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</si>
  <si>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</si>
  <si>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</si>
  <si>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</si>
  <si>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</si>
  <si>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</si>
  <si>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</si>
  <si>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</si>
  <si>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</si>
  <si>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</si>
  <si>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</si>
  <si>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</si>
  <si>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</si>
  <si>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</si>
  <si>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</si>
  <si>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</si>
  <si>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</si>
  <si>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</si>
  <si>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</si>
  <si>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</si>
  <si>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</si>
  <si>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</si>
  <si>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</si>
  <si>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</si>
  <si>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</si>
  <si>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</si>
  <si>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</si>
  <si>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</si>
  <si>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</si>
  <si>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</si>
  <si>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</si>
  <si>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</si>
  <si>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</si>
  <si>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</si>
  <si>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</si>
  <si>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</si>
  <si>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</si>
  <si>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</si>
  <si>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</si>
  <si>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</si>
  <si>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</si>
  <si>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</si>
  <si>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</si>
  <si>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</si>
  <si>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</si>
  <si>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</si>
  <si>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</si>
  <si>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</si>
  <si>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</si>
  <si>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</si>
  <si>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</si>
  <si>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</si>
  <si>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</si>
  <si>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</si>
  <si>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</si>
  <si>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</si>
  <si>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</si>
  <si>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</si>
  <si>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</si>
  <si>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</si>
  <si>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</si>
  <si>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</si>
  <si>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</si>
  <si>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</si>
  <si>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</si>
  <si>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</si>
  <si>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</si>
  <si>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</si>
  <si>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</si>
  <si>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</si>
  <si>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</si>
  <si>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</si>
  <si>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</si>
  <si>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</si>
  <si>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</si>
  <si>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</si>
  <si>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</si>
  <si>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</si>
  <si>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</si>
  <si>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</si>
  <si>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</si>
  <si>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</si>
  <si>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</si>
  <si>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</si>
  <si>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</si>
  <si>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</si>
  <si>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</si>
  <si>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</si>
  <si>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</si>
  <si>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</si>
  <si>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</si>
  <si>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</si>
  <si>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</si>
  <si>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</si>
  <si>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</si>
  <si>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</si>
  <si>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</si>
  <si>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</si>
  <si>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</si>
  <si>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</si>
  <si>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</si>
  <si>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</si>
  <si>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</si>
  <si>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</si>
  <si>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</si>
  <si>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</si>
  <si>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</si>
  <si>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</si>
  <si>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</si>
  <si>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</si>
  <si>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</si>
  <si>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</si>
  <si>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</si>
  <si>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</si>
  <si>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</si>
  <si>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</si>
  <si>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</si>
  <si>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</si>
  <si>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</si>
  <si>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</si>
  <si>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</si>
  <si>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</si>
  <si>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</si>
  <si>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</si>
  <si>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</si>
  <si>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</si>
  <si>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</si>
  <si>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</si>
  <si>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</si>
  <si>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</si>
  <si>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</si>
  <si>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</si>
  <si>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</si>
  <si>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</si>
  <si>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</si>
  <si>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</si>
  <si>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</si>
  <si>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</si>
  <si>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</si>
  <si>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</si>
  <si>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</si>
  <si>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</si>
  <si>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</si>
  <si>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</si>
  <si>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</si>
  <si>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</si>
  <si>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</si>
  <si>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</si>
  <si>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</si>
  <si>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</si>
  <si>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</si>
  <si>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</si>
  <si>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</si>
  <si>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</si>
  <si>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</si>
  <si>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</si>
  <si>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</si>
  <si>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</si>
  <si>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</si>
  <si>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</si>
  <si>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</si>
  <si>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</si>
  <si>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</si>
  <si>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</si>
  <si>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</si>
  <si>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</si>
  <si>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</si>
  <si>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</si>
  <si>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</si>
  <si>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</si>
  <si>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</si>
  <si>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</si>
  <si>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</si>
  <si>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</si>
  <si>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</si>
  <si>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</si>
  <si>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</si>
  <si>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</si>
  <si>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</si>
  <si>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</si>
  <si>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</si>
  <si>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</si>
  <si>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</si>
  <si>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</si>
  <si>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</si>
  <si>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</si>
  <si>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</si>
  <si>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</si>
  <si>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</si>
  <si>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</si>
  <si>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</si>
  <si>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</si>
  <si>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</si>
  <si>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</si>
  <si>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</si>
  <si>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</si>
  <si>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</si>
  <si>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</si>
  <si>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</si>
  <si>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</si>
  <si>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</si>
  <si>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</si>
  <si>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</si>
  <si>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</si>
  <si>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</si>
  <si>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</si>
  <si>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</si>
  <si>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</si>
  <si>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</si>
  <si>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</si>
  <si>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</si>
  <si>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</si>
  <si>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</si>
  <si>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</si>
  <si>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</si>
  <si>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</si>
  <si>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</si>
  <si>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</si>
  <si>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</si>
  <si>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</si>
  <si>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</si>
  <si>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</si>
  <si>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</si>
  <si>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</si>
  <si>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</si>
  <si>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</si>
  <si>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</si>
  <si>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</si>
  <si>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</si>
  <si>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</si>
  <si>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</si>
  <si>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</si>
  <si>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</si>
  <si>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</si>
  <si>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</si>
  <si>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</si>
  <si>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</si>
  <si>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</si>
  <si>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</si>
  <si>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</si>
  <si>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</si>
  <si>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</si>
  <si>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</si>
  <si>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</si>
  <si>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</si>
  <si>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</si>
  <si>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</si>
  <si>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</si>
  <si>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</si>
  <si>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</si>
  <si>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</si>
  <si>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</si>
  <si>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</si>
  <si>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</si>
  <si>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</si>
  <si>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</si>
  <si>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</si>
  <si>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</si>
  <si>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</si>
  <si>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</si>
  <si>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</si>
  <si>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</si>
  <si>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</si>
  <si>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</si>
  <si>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</si>
  <si>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</si>
  <si>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</si>
  <si>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</si>
  <si>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</si>
  <si>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</si>
  <si>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</si>
  <si>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</si>
  <si>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</si>
  <si>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</si>
  <si>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</si>
  <si>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</si>
  <si>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</si>
  <si>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</si>
  <si>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</si>
  <si>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</si>
  <si>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</si>
  <si>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</si>
  <si>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</si>
  <si>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</si>
  <si>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</si>
  <si>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</si>
  <si>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</si>
  <si>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</si>
  <si>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</si>
  <si>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</si>
  <si>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</si>
  <si>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</si>
  <si>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</si>
  <si>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</si>
  <si>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</si>
  <si>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</si>
  <si>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</si>
  <si>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</si>
  <si>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</si>
  <si>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</si>
  <si>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</si>
  <si>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</si>
  <si>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</si>
  <si>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</si>
  <si>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</si>
  <si>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</si>
  <si>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</si>
  <si>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</si>
  <si>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</si>
  <si>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</si>
  <si>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</si>
  <si>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</si>
  <si>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</si>
  <si>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</si>
  <si>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</si>
  <si>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</si>
  <si>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</si>
  <si>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</si>
  <si>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</si>
  <si>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</si>
  <si>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</si>
  <si>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</si>
  <si>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</si>
  <si>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</si>
  <si>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</si>
  <si>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</si>
  <si>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</si>
  <si>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</si>
  <si>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</si>
  <si>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</si>
  <si>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</si>
  <si>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</si>
  <si>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</si>
  <si>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</si>
  <si>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</si>
  <si>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</si>
  <si>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</si>
  <si>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</si>
  <si>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</si>
  <si>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</si>
  <si>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</si>
  <si>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</si>
  <si>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</si>
  <si>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</si>
  <si>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</si>
  <si>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</si>
  <si>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</si>
  <si>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</si>
  <si>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</si>
  <si>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</si>
  <si>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</si>
  <si>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</si>
  <si>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</si>
  <si>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</si>
  <si>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</si>
  <si>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</si>
  <si>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</si>
  <si>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</si>
  <si>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</si>
  <si>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</si>
  <si>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</si>
  <si>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</si>
  <si>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</si>
  <si>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</si>
  <si>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</si>
  <si>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</si>
  <si>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</si>
  <si>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</si>
  <si>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</si>
  <si>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</si>
  <si>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</si>
  <si>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</si>
  <si>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</si>
  <si>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</si>
  <si>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</si>
  <si>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</si>
  <si>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</si>
  <si>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</si>
  <si>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</si>
  <si>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</si>
  <si>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</si>
  <si>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</si>
  <si>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</si>
  <si>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</si>
  <si>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</si>
  <si>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</si>
  <si>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</si>
  <si>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</si>
  <si>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</si>
  <si>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</si>
  <si>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</si>
  <si>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</si>
  <si>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</si>
  <si>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</si>
  <si>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</si>
  <si>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</si>
  <si>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</si>
  <si>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</si>
  <si>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</si>
  <si>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</si>
  <si>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</si>
  <si>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</si>
  <si>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</si>
  <si>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</si>
  <si>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</si>
  <si>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</si>
  <si>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</si>
  <si>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</si>
  <si>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</si>
  <si>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</si>
  <si>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</si>
  <si>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</si>
  <si>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</si>
  <si>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</si>
  <si>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</si>
  <si>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</si>
  <si>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</si>
  <si>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</si>
  <si>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</si>
  <si>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</si>
  <si>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</si>
  <si>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</si>
  <si>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</si>
  <si>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</si>
  <si>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</si>
  <si>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</si>
  <si>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</si>
  <si>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</si>
  <si>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</si>
  <si>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</si>
  <si>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</si>
  <si>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</si>
  <si>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</si>
  <si>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</si>
  <si>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</si>
  <si>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</si>
  <si>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</si>
  <si>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</si>
  <si>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</si>
  <si>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</si>
  <si>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</si>
  <si>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</si>
  <si>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</si>
  <si>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</si>
  <si>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</si>
  <si>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</si>
  <si>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</si>
  <si>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</si>
  <si>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</si>
  <si>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</si>
  <si>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</si>
  <si>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</si>
  <si>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</si>
  <si>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</si>
  <si>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</si>
  <si>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</si>
  <si>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</si>
  <si>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</si>
  <si>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</si>
  <si>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</si>
  <si>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</si>
  <si>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</si>
  <si>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</si>
  <si>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</si>
  <si>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</si>
  <si>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</si>
  <si>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</si>
  <si>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</si>
  <si>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</si>
  <si>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</si>
  <si>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</si>
  <si>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</si>
  <si>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</si>
  <si>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</si>
  <si>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</si>
  <si>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</si>
  <si>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</si>
  <si>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</si>
  <si>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</si>
  <si>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</si>
  <si>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</si>
  <si>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</si>
  <si>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</si>
  <si>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</si>
  <si>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</si>
  <si>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</si>
  <si>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</si>
  <si>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</si>
  <si>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</si>
  <si>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</si>
  <si>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</si>
  <si>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</si>
  <si>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</si>
  <si>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</si>
  <si>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</si>
  <si>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</si>
  <si>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</si>
  <si>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</si>
  <si>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</si>
  <si>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</si>
  <si>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</si>
  <si>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</si>
  <si>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</si>
  <si>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</si>
  <si>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</si>
  <si>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</si>
  <si>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</si>
  <si>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</si>
  <si>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</si>
  <si>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</si>
  <si>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</si>
  <si>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</si>
  <si>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</si>
  <si>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</si>
  <si>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</si>
  <si>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</si>
  <si>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</si>
  <si>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</si>
  <si>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</si>
  <si>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</si>
  <si>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</si>
  <si>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</si>
  <si>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</si>
  <si>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</si>
  <si>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</si>
  <si>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</si>
  <si>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</si>
  <si>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</si>
  <si>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</si>
  <si>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</si>
  <si>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</si>
  <si>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</si>
  <si>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</si>
  <si>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</si>
  <si>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</si>
  <si>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</si>
  <si>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</si>
  <si>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</si>
  <si>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</si>
  <si>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</si>
  <si>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</si>
  <si>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</si>
  <si>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</si>
  <si>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</si>
  <si>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</si>
  <si>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</si>
  <si>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</si>
  <si>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</si>
  <si>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</si>
  <si>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</si>
  <si>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</si>
  <si>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</si>
  <si>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</si>
  <si>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</si>
  <si>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</si>
  <si>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</si>
  <si>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</si>
  <si>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</si>
  <si>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</si>
  <si>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</si>
  <si>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</si>
  <si>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</si>
  <si>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</si>
  <si>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</si>
  <si>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</si>
  <si>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</si>
  <si>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</si>
  <si>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</si>
  <si>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</si>
  <si>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</si>
  <si>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</si>
  <si>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</si>
  <si>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</si>
  <si>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</si>
  <si>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</si>
  <si>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</si>
  <si>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</si>
  <si>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</si>
  <si>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</si>
  <si>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</si>
  <si>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</si>
  <si>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</si>
  <si>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</si>
  <si>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</si>
  <si>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</si>
  <si>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</si>
  <si>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</si>
  <si>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</si>
  <si>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</si>
  <si>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</si>
  <si>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</si>
  <si>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</si>
  <si>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</si>
  <si>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</si>
  <si>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</si>
  <si>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</si>
  <si>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</si>
  <si>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</si>
  <si>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</si>
  <si>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</si>
  <si>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</si>
  <si>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</si>
  <si>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</si>
  <si>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</si>
  <si>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</si>
  <si>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</si>
  <si>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</si>
  <si>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</si>
  <si>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</si>
  <si>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</si>
  <si>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</si>
  <si>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</si>
  <si>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</si>
  <si>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</si>
  <si>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</si>
  <si>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</si>
  <si>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</si>
  <si>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</si>
  <si>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</si>
  <si>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</si>
  <si>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</si>
  <si>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</si>
  <si>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</si>
  <si>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</si>
  <si>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</si>
  <si>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</si>
  <si>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</si>
  <si>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</si>
  <si>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</si>
  <si>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</si>
  <si>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</si>
  <si>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</si>
  <si>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</si>
  <si>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</si>
  <si>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</si>
  <si>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</si>
  <si>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</si>
  <si>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</si>
  <si>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</si>
  <si>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</si>
  <si>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</si>
  <si>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</si>
  <si>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</si>
  <si>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</si>
  <si>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</si>
  <si>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</si>
  <si>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</si>
  <si>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</si>
  <si>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</si>
  <si>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</si>
  <si>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</si>
  <si>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</si>
  <si>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</si>
  <si>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</si>
  <si>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</si>
  <si>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</si>
  <si>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</si>
  <si>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</si>
  <si>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</si>
  <si>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</si>
  <si>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</si>
  <si>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</si>
  <si>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</si>
  <si>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</si>
  <si>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</si>
  <si>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</si>
  <si>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</si>
  <si>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</si>
  <si>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</si>
  <si>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</si>
  <si>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</si>
  <si>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</si>
  <si>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</si>
  <si>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</si>
  <si>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</si>
  <si>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</si>
  <si>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</si>
  <si>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</si>
  <si>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</si>
  <si>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</si>
  <si>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</si>
  <si>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</si>
  <si>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</si>
  <si>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</si>
  <si>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</si>
  <si>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</si>
  <si>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</si>
  <si>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</si>
  <si>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</si>
  <si>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</si>
  <si>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</si>
  <si>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</si>
  <si>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</si>
  <si>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</si>
  <si>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</si>
  <si>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</si>
  <si>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</si>
  <si>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</si>
  <si>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</si>
  <si>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</si>
  <si>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</si>
  <si>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</si>
  <si>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</si>
  <si>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</si>
  <si>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</si>
  <si>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</si>
  <si>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</si>
  <si>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</si>
  <si>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</si>
  <si>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</si>
  <si>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</si>
  <si>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</si>
  <si>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</si>
  <si>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</si>
  <si>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</si>
  <si>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</si>
  <si>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</si>
  <si>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</si>
  <si>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</si>
  <si>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</si>
  <si>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</si>
  <si>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</si>
  <si>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</si>
  <si>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</si>
  <si>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</si>
  <si>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</si>
  <si>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</si>
  <si>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</si>
  <si>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</si>
  <si>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</si>
  <si>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</si>
  <si>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</si>
  <si>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</si>
  <si>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</si>
  <si>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</si>
  <si>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</si>
  <si>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</si>
  <si>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</si>
  <si>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</si>
  <si>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</si>
  <si>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</si>
  <si>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</si>
  <si>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</si>
  <si>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</si>
  <si>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</si>
  <si>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</si>
  <si>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</si>
  <si>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</si>
  <si>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</si>
  <si>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</si>
  <si>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</si>
  <si>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</si>
  <si>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</si>
  <si>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</si>
  <si>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</si>
  <si>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</si>
  <si>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</si>
  <si>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</si>
  <si>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</si>
  <si>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</si>
  <si>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</si>
  <si>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</si>
  <si>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</si>
  <si>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</si>
  <si>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</si>
  <si>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</si>
  <si>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</si>
  <si>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</si>
  <si>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</si>
  <si>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</si>
  <si>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</si>
  <si>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</si>
  <si>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</si>
  <si>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</si>
  <si>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</si>
  <si>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</si>
  <si>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</si>
  <si>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</si>
  <si>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</si>
  <si>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</si>
  <si>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</si>
  <si>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</si>
  <si>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</si>
  <si>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</si>
  <si>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</si>
  <si>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</si>
  <si>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</si>
  <si>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</si>
  <si>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</si>
  <si>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</si>
  <si>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</si>
  <si>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</si>
  <si>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</si>
  <si>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</si>
  <si>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</si>
  <si>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</si>
  <si>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</si>
  <si>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</si>
  <si>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</si>
  <si>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</si>
  <si>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</si>
  <si>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</si>
  <si>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</si>
  <si>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</si>
  <si>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</si>
  <si>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</si>
  <si>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</si>
  <si>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</si>
  <si>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</si>
  <si>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</si>
  <si>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</si>
  <si>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</si>
  <si>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</si>
  <si>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</si>
  <si>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</si>
  <si>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</si>
  <si>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</si>
  <si>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</si>
  <si>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</si>
  <si>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</si>
  <si>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</si>
  <si>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</si>
  <si>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</si>
  <si>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</si>
  <si>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</si>
  <si>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</si>
  <si>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</si>
  <si>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</si>
  <si>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</si>
  <si>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</si>
  <si>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</si>
  <si>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</si>
  <si>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</si>
  <si>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</si>
  <si>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</si>
  <si>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</si>
  <si>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</si>
  <si>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</si>
  <si>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</si>
  <si>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</si>
  <si>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</si>
  <si>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</si>
  <si>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</si>
  <si>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</si>
  <si>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</si>
  <si>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</si>
  <si>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</si>
  <si>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</si>
  <si>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</si>
  <si>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</si>
  <si>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</si>
  <si>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</si>
  <si>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</si>
  <si>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</si>
  <si>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</si>
  <si>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</si>
  <si>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</si>
  <si>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</si>
  <si>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</si>
  <si>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</si>
  <si>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</si>
  <si>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</si>
  <si>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</si>
  <si>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</si>
  <si>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</si>
  <si>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</si>
  <si>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</si>
  <si>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</si>
  <si>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</si>
  <si>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</si>
  <si>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</si>
  <si>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</si>
  <si>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</si>
  <si>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</si>
  <si>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</si>
  <si>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</si>
  <si>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</si>
  <si>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</si>
  <si>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</si>
  <si>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</si>
  <si>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</si>
  <si>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</si>
  <si>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</si>
  <si>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</si>
  <si>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</si>
  <si>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</si>
  <si>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</si>
  <si>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</si>
  <si>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</si>
  <si>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</si>
  <si>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</si>
  <si>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</si>
  <si>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</si>
  <si>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</si>
  <si>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</si>
  <si>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</si>
  <si>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</si>
  <si>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</si>
  <si>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</si>
  <si>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</si>
  <si>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</si>
  <si>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</si>
  <si>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</si>
  <si>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</si>
  <si>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</si>
  <si>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</si>
  <si>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</si>
  <si>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</si>
  <si>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</si>
  <si>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</si>
  <si>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</si>
  <si>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</si>
  <si>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</si>
  <si>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</si>
  <si>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</si>
  <si>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</si>
  <si>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</si>
  <si>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</si>
  <si>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</si>
  <si>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</si>
  <si>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</si>
  <si>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</si>
  <si>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</si>
  <si>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</si>
  <si>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</si>
  <si>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</si>
  <si>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</si>
  <si>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</si>
  <si>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</si>
  <si>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</si>
  <si>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</si>
  <si>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</si>
  <si>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</si>
  <si>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</si>
  <si>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</si>
  <si>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</si>
  <si>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</si>
  <si>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</si>
  <si>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</si>
  <si>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</si>
  <si>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</si>
  <si>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</si>
  <si>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</si>
  <si>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</si>
  <si>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</si>
  <si>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</si>
  <si>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</si>
  <si>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</si>
  <si>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</si>
  <si>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</si>
  <si>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</si>
  <si>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</si>
  <si>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</si>
  <si>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</si>
  <si>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</si>
  <si>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</si>
  <si>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</si>
  <si>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</si>
  <si>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</si>
  <si>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</si>
  <si>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</si>
  <si>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</si>
  <si>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</si>
  <si>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</si>
  <si>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</si>
  <si>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</si>
  <si>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</si>
  <si>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</si>
  <si>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</si>
  <si>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</si>
  <si>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</si>
  <si>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</si>
  <si>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</si>
  <si>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</si>
  <si>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</si>
  <si>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</si>
  <si>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</si>
  <si>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</si>
  <si>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</si>
  <si>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</si>
  <si>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</si>
  <si>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</si>
  <si>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</si>
  <si>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</si>
  <si>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</si>
  <si>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</si>
  <si>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</si>
  <si>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</si>
  <si>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</si>
  <si>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</si>
  <si>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</si>
  <si>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</si>
  <si>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</si>
  <si>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</si>
  <si>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</si>
  <si>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</si>
  <si>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</si>
  <si>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</si>
  <si>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</si>
  <si>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</si>
  <si>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</si>
  <si>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</si>
  <si>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</si>
  <si>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</si>
  <si>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</si>
  <si>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</si>
  <si>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</si>
  <si>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</si>
  <si>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</si>
  <si>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</si>
  <si>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</si>
  <si>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</si>
  <si>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</si>
  <si>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</si>
  <si>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</si>
  <si>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</si>
  <si>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</si>
  <si>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</si>
  <si>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</si>
  <si>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</si>
  <si>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</si>
  <si>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</si>
  <si>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</si>
  <si>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</si>
  <si>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</si>
  <si>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</si>
  <si>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</si>
  <si>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</si>
  <si>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</si>
  <si>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</si>
  <si>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</si>
  <si>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</si>
  <si>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</si>
  <si>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</si>
  <si>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</si>
  <si>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</si>
  <si>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</si>
  <si>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</si>
  <si>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</si>
  <si>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</si>
  <si>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</si>
  <si>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</si>
  <si>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</si>
  <si>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</si>
  <si>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</si>
  <si>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</si>
  <si>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</si>
  <si>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</si>
  <si>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</si>
  <si>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</si>
  <si>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</si>
  <si>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</si>
  <si>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</si>
  <si>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</si>
  <si>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</si>
  <si>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</si>
  <si>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</si>
  <si>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</si>
  <si>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</si>
  <si>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</si>
  <si>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</si>
  <si>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</si>
  <si>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</si>
  <si>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</si>
  <si>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</si>
  <si>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</si>
  <si>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</si>
  <si>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</si>
  <si>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</si>
  <si>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</si>
  <si>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</si>
  <si>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</si>
  <si>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</si>
  <si>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</si>
  <si>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</si>
  <si>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</si>
  <si>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</si>
  <si>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</si>
  <si>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</si>
  <si>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</si>
  <si>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</si>
  <si>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</si>
  <si>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</si>
  <si>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</si>
  <si>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</si>
  <si>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</si>
  <si>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</si>
  <si>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</si>
  <si>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</si>
  <si>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</si>
  <si>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</si>
  <si>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</si>
  <si>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</si>
  <si>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</si>
  <si>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</si>
  <si>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</si>
  <si>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</si>
  <si>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</si>
  <si>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</si>
  <si>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</si>
  <si>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</si>
  <si>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</si>
  <si>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</si>
  <si>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</si>
  <si>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</si>
  <si>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</si>
  <si>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</si>
  <si>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</si>
  <si>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</si>
  <si>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</si>
  <si>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</si>
  <si>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</si>
  <si>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</si>
  <si>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</si>
  <si>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</si>
  <si>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</si>
  <si>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</si>
  <si>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</si>
  <si>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</si>
  <si>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</si>
  <si>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</si>
  <si>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</si>
  <si>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</si>
  <si>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</si>
  <si>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</si>
  <si>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</si>
  <si>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</si>
  <si>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</si>
  <si>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</si>
  <si>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</si>
  <si>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</si>
  <si>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</si>
  <si>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</si>
  <si>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</si>
  <si>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</si>
  <si>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</si>
  <si>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</si>
  <si>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</si>
  <si>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</si>
  <si>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</si>
  <si>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</si>
  <si>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</si>
  <si>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</si>
  <si>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</si>
  <si>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</si>
  <si>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</si>
  <si>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</si>
  <si>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</si>
  <si>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</si>
  <si>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</si>
  <si>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</si>
  <si>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</si>
  <si>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</si>
  <si>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</si>
  <si>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</si>
  <si>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</si>
  <si>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</si>
  <si>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</si>
  <si>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</si>
  <si>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</si>
  <si>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</si>
  <si>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</si>
  <si>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</si>
  <si>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</si>
  <si>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</si>
  <si>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</si>
  <si>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</si>
  <si>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</si>
  <si>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</si>
  <si>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</si>
  <si>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</si>
  <si>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</si>
  <si>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</si>
  <si>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</si>
  <si>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</si>
  <si>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</si>
  <si>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</si>
  <si>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</si>
  <si>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</si>
  <si>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</si>
  <si>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</si>
  <si>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</si>
  <si>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</si>
  <si>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</si>
  <si>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</si>
  <si>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</si>
  <si>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</si>
  <si>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</si>
  <si>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</si>
  <si>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</si>
  <si>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</si>
  <si>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</si>
  <si>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</si>
  <si>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</si>
  <si>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</si>
  <si>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</si>
  <si>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</si>
  <si>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</si>
  <si>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</si>
  <si>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</si>
  <si>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</si>
  <si>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</si>
  <si>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</si>
  <si>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</si>
  <si>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</si>
  <si>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</si>
  <si>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</si>
  <si>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</si>
  <si>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</si>
  <si>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</si>
  <si>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</si>
  <si>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</si>
  <si>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</si>
  <si>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</si>
  <si>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</si>
  <si>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</si>
  <si>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</si>
  <si>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</si>
  <si>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</si>
  <si>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</si>
  <si>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</si>
  <si>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</si>
  <si>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</si>
  <si>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</si>
  <si>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</si>
  <si>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</si>
  <si>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</si>
  <si>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</si>
  <si>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</si>
  <si>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</si>
  <si>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</si>
  <si>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</si>
  <si>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</si>
  <si>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</si>
  <si>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</si>
  <si>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</si>
  <si>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</si>
  <si>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</si>
  <si>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</si>
  <si>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</si>
  <si>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</si>
  <si>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</si>
  <si>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</si>
  <si>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</si>
  <si>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</si>
  <si>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</si>
  <si>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</si>
  <si>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</si>
  <si>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</si>
  <si>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</si>
  <si>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</si>
  <si>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</si>
  <si>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</si>
  <si>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</si>
  <si>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</si>
  <si>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</si>
  <si>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</si>
  <si>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</si>
  <si>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</si>
  <si>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</si>
  <si>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</si>
  <si>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</si>
  <si>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</si>
  <si>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</si>
  <si>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</si>
  <si>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</si>
  <si>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</si>
  <si>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</si>
  <si>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</si>
  <si>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</si>
  <si>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</si>
  <si>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</si>
  <si>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</si>
  <si>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</si>
  <si>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</si>
  <si>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</si>
  <si>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</si>
  <si>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</si>
  <si>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</si>
  <si>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</si>
  <si>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</si>
  <si>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</si>
  <si>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</si>
  <si>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</si>
  <si>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</si>
  <si>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</si>
  <si>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</si>
  <si>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</si>
  <si>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</si>
  <si>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</si>
  <si>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</si>
  <si>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</si>
  <si>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</si>
  <si>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</si>
  <si>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</si>
  <si>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</si>
  <si>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</si>
  <si>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</si>
  <si>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</si>
  <si>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</si>
  <si>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</si>
  <si>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</si>
  <si>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</si>
  <si>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</si>
  <si>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</si>
  <si>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</si>
  <si>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</si>
  <si>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</si>
  <si>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</si>
  <si>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</si>
  <si>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</si>
  <si>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</si>
  <si>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</si>
  <si>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</si>
  <si>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</si>
  <si>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</si>
  <si>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</si>
  <si>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</si>
  <si>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</si>
  <si>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</si>
  <si>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</si>
  <si>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</si>
  <si>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</si>
  <si>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</si>
  <si>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</si>
  <si>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</si>
  <si>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</si>
  <si>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</si>
  <si>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</si>
  <si>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</si>
  <si>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</si>
  <si>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</si>
  <si>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</si>
  <si>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</si>
  <si>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</si>
  <si>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</si>
  <si>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</si>
  <si>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</si>
  <si>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</si>
  <si>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</si>
  <si>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</si>
  <si>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</si>
  <si>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</si>
  <si>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</si>
  <si>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</si>
  <si>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</si>
  <si>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</si>
  <si>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</si>
  <si>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</si>
  <si>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</si>
  <si>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</si>
  <si>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</si>
  <si>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</si>
  <si>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</si>
  <si>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</si>
  <si>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</si>
  <si>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</si>
  <si>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</si>
  <si>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</si>
  <si>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</si>
  <si>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</si>
  <si>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</si>
  <si>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</si>
  <si>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</si>
  <si>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</si>
  <si>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</si>
  <si>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</si>
  <si>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</si>
  <si>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</si>
  <si>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</si>
  <si>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</si>
  <si>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</si>
  <si>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</si>
  <si>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</si>
  <si>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</si>
  <si>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</si>
  <si>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</si>
  <si>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</si>
  <si>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</si>
  <si>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</si>
  <si>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</si>
  <si>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</si>
  <si>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</si>
  <si>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</si>
  <si>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</si>
  <si>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</si>
  <si>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</si>
  <si>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</si>
  <si>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</si>
  <si>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</si>
  <si>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</si>
  <si>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</si>
  <si>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</si>
  <si>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</si>
  <si>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</si>
  <si>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</si>
  <si>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</si>
  <si>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</si>
  <si>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</si>
  <si>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</si>
  <si>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</si>
  <si>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</si>
  <si>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</si>
  <si>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</si>
  <si>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</si>
  <si>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</si>
  <si>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</si>
  <si>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</si>
  <si>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</si>
  <si>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</si>
  <si>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</si>
  <si>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</si>
  <si>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</si>
  <si>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</si>
  <si>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</si>
  <si>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</si>
  <si>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</si>
  <si>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</si>
  <si>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</si>
  <si>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</si>
  <si>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</si>
  <si>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</si>
  <si>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</si>
  <si>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</si>
  <si>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</si>
  <si>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</si>
  <si>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</si>
  <si>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</si>
  <si>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</si>
  <si>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</si>
  <si>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</si>
  <si>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</si>
  <si>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</si>
  <si>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</si>
  <si>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</si>
  <si>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</si>
  <si>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</si>
  <si>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</si>
  <si>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</si>
  <si>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</si>
  <si>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</si>
  <si>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</si>
  <si>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</si>
  <si>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</si>
  <si>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</si>
  <si>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</si>
  <si>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</si>
  <si>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</si>
  <si>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</si>
  <si>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</si>
  <si>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</si>
  <si>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</si>
  <si>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</si>
  <si>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</si>
  <si>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</si>
  <si>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</si>
  <si>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</si>
  <si>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</si>
  <si>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</si>
  <si>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</si>
  <si>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</si>
  <si>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</si>
  <si>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</si>
  <si>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</si>
  <si>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</si>
  <si>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</si>
  <si>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</si>
  <si>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</si>
  <si>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</si>
  <si>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</si>
  <si>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</si>
  <si>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</si>
  <si>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</si>
  <si>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</si>
  <si>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</si>
  <si>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</si>
  <si>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</si>
  <si>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</si>
  <si>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</si>
  <si>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</si>
  <si>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</si>
  <si>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</si>
  <si>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</si>
  <si>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</si>
  <si>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</si>
  <si>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</si>
  <si>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</si>
  <si>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</si>
  <si>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</si>
  <si>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</si>
  <si>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</si>
  <si>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</si>
  <si>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</si>
  <si>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</si>
  <si>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</si>
  <si>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</si>
  <si>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</si>
  <si>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</si>
  <si>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</si>
  <si>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</si>
  <si>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</si>
  <si>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</si>
  <si>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</si>
  <si>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</si>
  <si>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</si>
  <si>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</si>
  <si>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</si>
  <si>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</si>
  <si>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</si>
  <si>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</si>
  <si>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</si>
  <si>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</si>
  <si>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</si>
  <si>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</si>
  <si>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</si>
  <si>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</si>
  <si>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</si>
  <si>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</si>
  <si>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</si>
  <si>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</si>
  <si>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</si>
  <si>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</si>
  <si>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</si>
  <si>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</si>
  <si>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</si>
  <si>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</si>
  <si>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</si>
  <si>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</si>
  <si>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</si>
  <si>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</si>
  <si>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</si>
  <si>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</si>
  <si>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</si>
  <si>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</si>
  <si>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</si>
  <si>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</si>
  <si>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</si>
  <si>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</si>
  <si>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</si>
  <si>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</si>
  <si>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</si>
  <si>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</si>
  <si>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</si>
  <si>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</si>
  <si>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</si>
  <si>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</si>
  <si>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</si>
  <si>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</si>
  <si>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</si>
  <si>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</si>
  <si>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</si>
  <si>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</si>
  <si>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</si>
  <si>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</si>
  <si>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</si>
  <si>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</si>
  <si>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</si>
  <si>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</si>
  <si>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</si>
  <si>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</si>
  <si>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</si>
  <si>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</si>
  <si>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</si>
  <si>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</si>
  <si>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</si>
  <si>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</si>
  <si>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</si>
  <si>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</si>
  <si>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</si>
  <si>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</si>
  <si>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</si>
  <si>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</si>
  <si>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</si>
  <si>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</si>
  <si>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</si>
  <si>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</si>
  <si>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</si>
  <si>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</si>
  <si>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</si>
  <si>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</si>
  <si>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</si>
  <si>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</si>
  <si>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</si>
  <si>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</si>
  <si>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</si>
  <si>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</si>
  <si>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</si>
  <si>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</si>
  <si>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</si>
  <si>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</si>
  <si>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</si>
  <si>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</si>
  <si>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</si>
  <si>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</si>
  <si>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</si>
  <si>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</si>
  <si>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</si>
  <si>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</si>
  <si>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</si>
  <si>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</si>
  <si>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</si>
  <si>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</si>
  <si>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</si>
  <si>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</si>
  <si>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</si>
  <si>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</si>
  <si>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</si>
  <si>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</si>
  <si>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</si>
  <si>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</si>
  <si>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</si>
  <si>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</si>
  <si>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</si>
  <si>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</si>
  <si>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</si>
  <si>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</si>
  <si>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</si>
  <si>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</si>
  <si>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</si>
  <si>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</si>
  <si>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</si>
  <si>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</si>
  <si>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</si>
  <si>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</si>
  <si>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</si>
  <si>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</si>
  <si>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</si>
  <si>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</si>
  <si>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</si>
  <si>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</si>
  <si>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</si>
  <si>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</si>
  <si>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</si>
  <si>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</si>
  <si>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</si>
  <si>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</si>
  <si>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</si>
  <si>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</si>
  <si>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</si>
  <si>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</si>
  <si>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</si>
  <si>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</si>
  <si>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</si>
  <si>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</si>
  <si>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</si>
  <si>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</si>
  <si>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</si>
  <si>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</si>
  <si>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</si>
  <si>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</si>
  <si>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</si>
  <si>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</si>
  <si>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</si>
  <si>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</si>
  <si>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</si>
  <si>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</si>
  <si>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</si>
  <si>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</si>
  <si>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</si>
  <si>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</si>
  <si>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</si>
  <si>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</si>
  <si>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</si>
  <si>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</si>
  <si>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</si>
  <si>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</si>
  <si>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</si>
  <si>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</si>
  <si>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</si>
  <si>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</si>
  <si>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</si>
  <si>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</si>
  <si>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</si>
  <si>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</si>
  <si>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</si>
  <si>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</si>
  <si>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</si>
  <si>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</si>
  <si>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</si>
  <si>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</si>
  <si>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</si>
  <si>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</si>
  <si>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</si>
  <si>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</si>
  <si>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</si>
  <si>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</si>
  <si>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</si>
  <si>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</si>
  <si>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</si>
  <si>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</si>
  <si>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</si>
  <si>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</si>
  <si>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</si>
  <si>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</si>
  <si>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</si>
  <si>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</si>
  <si>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</si>
  <si>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</si>
  <si>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</si>
  <si>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</si>
  <si>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</si>
  <si>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</si>
  <si>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</si>
  <si>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</si>
  <si>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</si>
  <si>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</si>
  <si>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</si>
  <si>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</si>
  <si>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</si>
  <si>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</si>
  <si>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</si>
  <si>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</si>
  <si>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</si>
  <si>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</si>
  <si>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</si>
  <si>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</si>
  <si>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</si>
  <si>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</si>
  <si>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</si>
  <si>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</si>
  <si>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</si>
  <si>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</si>
  <si>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</si>
  <si>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</si>
  <si>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</si>
  <si>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</si>
  <si>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</si>
  <si>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</si>
  <si>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</si>
  <si>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</si>
  <si>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</si>
  <si>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</si>
  <si>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</si>
  <si>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</si>
  <si>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</si>
  <si>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</si>
  <si>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</si>
  <si>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</si>
  <si>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</si>
  <si>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</si>
  <si>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</si>
  <si>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</si>
  <si>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</si>
  <si>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</si>
  <si>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</si>
  <si>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</si>
  <si>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</si>
  <si>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</si>
  <si>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</si>
  <si>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</si>
  <si>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</si>
  <si>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</si>
  <si>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</si>
  <si>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</si>
  <si>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</si>
  <si>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</si>
  <si>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</si>
  <si>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</si>
  <si>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</si>
  <si>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</si>
  <si>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</si>
  <si>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</si>
  <si>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</si>
  <si>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</si>
  <si>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</si>
  <si>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</si>
  <si>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</si>
  <si>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</si>
  <si>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</si>
  <si>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</si>
  <si>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</si>
  <si>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</si>
  <si>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</si>
  <si>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</si>
  <si>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</si>
  <si>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</si>
  <si>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</si>
  <si>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</si>
  <si>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</si>
  <si>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</si>
  <si>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</si>
  <si>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</si>
  <si>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</si>
  <si>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</si>
  <si>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</si>
  <si>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</si>
  <si>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</si>
  <si>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</si>
  <si>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</si>
  <si>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</si>
  <si>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</si>
  <si>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</si>
  <si>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</si>
  <si>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</si>
  <si>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</si>
  <si>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</si>
  <si>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</si>
  <si>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</si>
  <si>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</si>
  <si>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</si>
  <si>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</si>
  <si>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</si>
  <si>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</si>
  <si>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</si>
  <si>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</si>
  <si>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</si>
  <si>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</si>
  <si>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</si>
  <si>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</si>
  <si>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</si>
  <si>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</si>
  <si>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</si>
  <si>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</si>
  <si>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</si>
  <si>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</si>
  <si>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</si>
  <si>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</si>
  <si>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</si>
  <si>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</si>
  <si>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</si>
  <si>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</si>
  <si>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</si>
  <si>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</si>
  <si>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</si>
  <si>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</si>
  <si>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</si>
  <si>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</si>
  <si>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</si>
  <si>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</si>
  <si>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</si>
  <si>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</si>
  <si>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</si>
  <si>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</si>
  <si>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</si>
  <si>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</si>
  <si>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</si>
  <si>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</si>
  <si>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</si>
  <si>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</si>
  <si>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</si>
  <si>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</si>
  <si>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</si>
  <si>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</si>
  <si>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</si>
  <si>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</si>
  <si>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</si>
  <si>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</si>
  <si>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</si>
  <si>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</si>
  <si>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</si>
  <si>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</si>
  <si>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</si>
  <si>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</si>
  <si>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</si>
  <si>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</si>
  <si>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</si>
  <si>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</si>
  <si>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</si>
  <si>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</si>
  <si>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</si>
  <si>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</si>
  <si>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</si>
  <si>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</si>
  <si>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</si>
  <si>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</si>
  <si>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</si>
  <si>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</si>
  <si>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</si>
  <si>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</si>
  <si>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</si>
  <si>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</si>
  <si>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</si>
  <si>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</si>
  <si>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</si>
  <si>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</si>
  <si>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</si>
  <si>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</si>
  <si>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</si>
  <si>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</si>
  <si>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</si>
  <si>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</si>
  <si>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</si>
  <si>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</si>
  <si>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</si>
  <si>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</si>
  <si>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</si>
  <si>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</si>
  <si>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</si>
  <si>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</si>
  <si>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</si>
  <si>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</si>
  <si>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</si>
  <si>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</si>
  <si>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</si>
  <si>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</si>
  <si>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</si>
  <si>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</si>
  <si>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</si>
  <si>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</si>
  <si>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</si>
  <si>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</si>
  <si>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</si>
  <si>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</si>
  <si>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</si>
  <si>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</si>
  <si>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</si>
  <si>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</si>
  <si>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</si>
  <si>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</si>
  <si>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</si>
  <si>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</si>
  <si>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</si>
  <si>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</si>
  <si>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</si>
  <si>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</si>
  <si>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</si>
  <si>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</si>
  <si>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</si>
  <si>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</si>
  <si>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</si>
  <si>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</si>
  <si>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</si>
  <si>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</si>
  <si>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</si>
  <si>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</si>
  <si>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</si>
  <si>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</si>
  <si>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</si>
  <si>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</si>
  <si>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</si>
  <si>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</si>
  <si>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</si>
  <si>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</si>
  <si>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</si>
  <si>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</si>
  <si>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</si>
  <si>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</si>
  <si>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</si>
  <si>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</si>
  <si>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</si>
  <si>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</si>
  <si>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</si>
  <si>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</si>
  <si>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</si>
  <si>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</si>
  <si>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</si>
  <si>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</si>
  <si>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</si>
  <si>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</si>
  <si>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</si>
  <si>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</si>
  <si>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</si>
  <si>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</si>
  <si>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</si>
  <si>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</si>
  <si>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</si>
  <si>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</si>
  <si>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</si>
  <si>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</si>
  <si>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</si>
  <si>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</si>
  <si>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</si>
  <si>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</si>
  <si>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</si>
  <si>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</si>
  <si>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</si>
  <si>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</si>
  <si>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</si>
  <si>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</si>
  <si>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</si>
  <si>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</si>
  <si>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</si>
  <si>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</si>
  <si>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</si>
  <si>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</si>
  <si>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</si>
  <si>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</si>
  <si>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</si>
  <si>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</si>
  <si>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</si>
  <si>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</si>
  <si>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</si>
  <si>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</si>
  <si>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</si>
  <si>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</si>
  <si>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</si>
  <si>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</si>
  <si>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</si>
  <si>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</si>
  <si>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</si>
  <si>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</si>
  <si>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</si>
  <si>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</si>
  <si>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</si>
  <si>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</si>
  <si>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</si>
  <si>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</si>
  <si>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</si>
  <si>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</si>
  <si>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</si>
  <si>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</si>
  <si>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</si>
  <si>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</si>
  <si>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</si>
  <si>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</si>
  <si>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</si>
  <si>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</si>
  <si>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</si>
  <si>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</si>
  <si>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</si>
  <si>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</si>
  <si>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</si>
  <si>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</si>
  <si>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</si>
  <si>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</si>
  <si>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</si>
  <si>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</si>
  <si>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</si>
  <si>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</si>
  <si>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</si>
  <si>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</si>
  <si>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</si>
  <si>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</si>
  <si>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</si>
  <si>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</si>
  <si>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</si>
  <si>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</si>
  <si>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</si>
  <si>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</si>
  <si>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</si>
  <si>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</si>
  <si>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</si>
  <si>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</si>
  <si>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</si>
  <si>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</si>
  <si>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</si>
  <si>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</si>
  <si>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</si>
  <si>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</si>
  <si>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</si>
  <si>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</si>
  <si>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</si>
  <si>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</si>
  <si>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</si>
  <si>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</si>
  <si>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</si>
  <si>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</si>
  <si>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</si>
  <si>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</si>
  <si>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</si>
  <si>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</si>
  <si>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</si>
  <si>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</si>
  <si>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</si>
  <si>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</si>
  <si>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</si>
  <si>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</si>
  <si>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</si>
  <si>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</si>
  <si>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</si>
  <si>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</si>
  <si>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</si>
  <si>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</si>
  <si>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</si>
  <si>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</si>
  <si>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</si>
  <si>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</si>
  <si>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</si>
  <si>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</si>
  <si>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</si>
  <si>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</si>
  <si>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</si>
  <si>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</si>
  <si>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</si>
  <si>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</si>
  <si>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</si>
  <si>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</si>
  <si>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</si>
  <si>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</si>
  <si>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</si>
  <si>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</si>
  <si>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</si>
  <si>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</si>
  <si>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</si>
  <si>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</si>
  <si>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</si>
  <si>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</si>
  <si>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</si>
  <si>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</si>
  <si>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</si>
  <si>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</si>
  <si>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</si>
  <si>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</si>
  <si>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</si>
  <si>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</si>
  <si>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</si>
  <si>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</si>
  <si>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</si>
  <si>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</si>
  <si>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</si>
  <si>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</si>
  <si>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</si>
  <si>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</si>
  <si>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</si>
  <si>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</si>
  <si>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</si>
  <si>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</si>
  <si>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</si>
  <si>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</si>
  <si>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</si>
  <si>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</si>
  <si>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</si>
  <si>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</si>
  <si>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</si>
  <si>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</si>
  <si>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</si>
  <si>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</si>
  <si>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</si>
  <si>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</si>
  <si>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</si>
  <si>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</si>
  <si>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</si>
  <si>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</si>
  <si>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</si>
  <si>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</si>
  <si>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</si>
  <si>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</si>
  <si>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</si>
  <si>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</si>
  <si>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</si>
  <si>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</si>
  <si>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</si>
  <si>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</si>
  <si>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</si>
  <si>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</si>
  <si>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</si>
  <si>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</si>
  <si>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</si>
  <si>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</si>
  <si>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</si>
  <si>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</si>
  <si>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</si>
  <si>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</si>
  <si>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</si>
  <si>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</si>
  <si>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</si>
  <si>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</si>
  <si>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</si>
  <si>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</si>
  <si>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</si>
  <si>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</si>
  <si>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</si>
  <si>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</si>
  <si>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</si>
  <si>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</si>
  <si>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</si>
  <si>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</si>
  <si>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</si>
  <si>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</si>
  <si>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</si>
  <si>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</si>
  <si>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</si>
  <si>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</si>
  <si>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</si>
  <si>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</si>
  <si>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</si>
  <si>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</si>
  <si>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</si>
  <si>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</si>
  <si>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</si>
  <si>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</si>
  <si>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</si>
  <si>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</si>
  <si>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</si>
  <si>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</si>
  <si>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</si>
  <si>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</si>
  <si>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</si>
  <si>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</si>
  <si>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</si>
  <si>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</si>
  <si>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</si>
  <si>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</si>
  <si>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</si>
  <si>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</si>
  <si>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</si>
  <si>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</si>
  <si>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</si>
  <si>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</si>
  <si>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</si>
  <si>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</si>
  <si>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</si>
  <si>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</si>
  <si>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</si>
  <si>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</si>
  <si>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</si>
  <si>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</si>
  <si>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</si>
  <si>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</si>
  <si>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</si>
  <si>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</si>
  <si>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</si>
  <si>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</si>
  <si>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</si>
  <si>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</si>
  <si>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</si>
  <si>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</si>
  <si>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</si>
  <si>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</si>
  <si>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</si>
  <si>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</si>
  <si>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</si>
  <si>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</si>
  <si>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</si>
  <si>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</si>
  <si>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</si>
  <si>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</si>
  <si>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</si>
  <si>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</si>
  <si>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</si>
  <si>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</si>
  <si>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</si>
  <si>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</si>
  <si>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</si>
  <si>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</si>
  <si>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</si>
  <si>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</si>
  <si>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</si>
  <si>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</si>
  <si>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</si>
  <si>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</si>
  <si>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</si>
  <si>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</si>
  <si>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</si>
  <si>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</si>
  <si>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</si>
  <si>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</si>
  <si>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</si>
  <si>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</si>
  <si>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</si>
  <si>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</si>
  <si>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</si>
  <si>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</si>
  <si>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</si>
  <si>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</si>
  <si>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</si>
  <si>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</si>
  <si>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</si>
  <si>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</si>
  <si>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</si>
  <si>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</si>
  <si>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</si>
  <si>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</si>
  <si>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</si>
  <si>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</si>
  <si>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</si>
  <si>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</si>
  <si>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</si>
  <si>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</si>
  <si>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</si>
  <si>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</si>
  <si>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</si>
  <si>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</si>
  <si>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</si>
  <si>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</si>
  <si>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</si>
  <si>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</si>
  <si>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</si>
  <si>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</si>
  <si>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</si>
  <si>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</si>
  <si>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</si>
  <si>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</si>
  <si>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</si>
  <si>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</si>
  <si>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</si>
  <si>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</si>
  <si>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</si>
  <si>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</si>
  <si>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</si>
  <si>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</si>
  <si>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</si>
  <si>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</si>
  <si>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</si>
  <si>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</si>
  <si>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</si>
  <si>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</si>
  <si>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</si>
  <si>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</si>
  <si>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</si>
  <si>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</si>
  <si>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</si>
  <si>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</si>
  <si>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</si>
  <si>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</si>
  <si>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</si>
  <si>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</si>
  <si>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</si>
  <si>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</si>
  <si>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</si>
  <si>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</si>
  <si>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</si>
  <si>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</si>
  <si>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</si>
  <si>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</si>
  <si>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</si>
  <si>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</si>
  <si>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</si>
  <si>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</si>
  <si>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</si>
  <si>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</si>
  <si>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</si>
  <si>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</si>
  <si>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</si>
  <si>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</si>
  <si>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</si>
  <si>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</si>
  <si>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</si>
  <si>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</si>
  <si>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</si>
  <si>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</si>
  <si>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</si>
  <si>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</si>
  <si>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</si>
  <si>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</si>
  <si>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</si>
  <si>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</si>
  <si>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</si>
  <si>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</si>
  <si>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</si>
  <si>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</si>
  <si>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</si>
  <si>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</si>
  <si>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</si>
  <si>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</si>
  <si>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</si>
  <si>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</si>
  <si>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</si>
  <si>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</si>
  <si>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</si>
  <si>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</si>
  <si>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</si>
  <si>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</si>
  <si>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</si>
  <si>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</si>
  <si>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</si>
  <si>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</si>
  <si>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</si>
  <si>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</si>
  <si>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</si>
  <si>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</si>
  <si>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</si>
  <si>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</si>
  <si>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</si>
  <si>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</si>
  <si>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</si>
  <si>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</si>
  <si>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</si>
  <si>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</si>
  <si>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</si>
  <si>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</si>
  <si>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</si>
  <si>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</si>
  <si>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</si>
  <si>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</si>
  <si>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</si>
  <si>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</si>
  <si>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</si>
  <si>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</si>
  <si>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</si>
  <si>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</si>
  <si>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</si>
  <si>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</si>
  <si>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</si>
  <si>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</si>
  <si>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</si>
  <si>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</si>
  <si>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</si>
  <si>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</si>
  <si>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</si>
  <si>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</si>
  <si>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</si>
  <si>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</si>
  <si>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</si>
  <si>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</si>
  <si>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</si>
  <si>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</si>
  <si>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</si>
  <si>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</si>
  <si>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</si>
  <si>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</si>
  <si>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</si>
  <si>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</si>
  <si>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</si>
  <si>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</si>
  <si>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</si>
  <si>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</si>
  <si>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</si>
  <si>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</si>
  <si>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</si>
  <si>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</si>
  <si>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</si>
  <si>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</si>
  <si>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</si>
  <si>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</si>
  <si>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</si>
  <si>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</si>
  <si>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</si>
  <si>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</si>
  <si>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</si>
  <si>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</si>
  <si>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</si>
  <si>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</si>
  <si>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</si>
  <si>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</si>
  <si>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</si>
  <si>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</si>
  <si>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</si>
  <si>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</si>
  <si>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</si>
  <si>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</si>
  <si>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</si>
  <si>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</si>
  <si>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</si>
  <si>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</si>
  <si>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</si>
  <si>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</si>
  <si>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</si>
  <si>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</si>
  <si>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</si>
  <si>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</si>
  <si>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</si>
  <si>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</si>
  <si>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</si>
  <si>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</si>
  <si>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</si>
  <si>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</si>
  <si>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</si>
  <si>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</si>
  <si>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</si>
  <si>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</si>
  <si>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</si>
  <si>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</si>
  <si>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</si>
  <si>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</si>
  <si>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</si>
  <si>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</si>
  <si>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</si>
  <si>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</si>
  <si>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</si>
  <si>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</si>
  <si>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</si>
  <si>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</si>
  <si>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</si>
  <si>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</si>
  <si>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</si>
  <si>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</si>
  <si>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</si>
  <si>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</si>
  <si>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</si>
  <si>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</si>
  <si>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</si>
  <si>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</si>
  <si>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</si>
  <si>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</si>
  <si>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</si>
  <si>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</si>
  <si>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</si>
  <si>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</si>
  <si>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</si>
  <si>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</si>
  <si>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</si>
  <si>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</si>
  <si>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</si>
  <si>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</si>
  <si>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</si>
  <si>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</si>
  <si>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</si>
  <si>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</si>
  <si>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</si>
  <si>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</si>
  <si>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</si>
  <si>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</si>
  <si>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</si>
  <si>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</si>
  <si>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</si>
  <si>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</si>
  <si>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</si>
  <si>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</si>
  <si>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</si>
  <si>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</si>
  <si>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</si>
  <si>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</si>
  <si>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</si>
  <si>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</si>
  <si>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</si>
  <si>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</si>
  <si>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</si>
  <si>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</si>
  <si>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</si>
  <si>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</si>
  <si>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</si>
  <si>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</si>
  <si>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</si>
  <si>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</si>
  <si>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</si>
  <si>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</si>
  <si>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</si>
  <si>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</si>
  <si>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</si>
  <si>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</si>
  <si>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</si>
  <si>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</si>
  <si>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</si>
  <si>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</si>
  <si>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</si>
  <si>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</si>
  <si>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</si>
  <si>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</si>
  <si>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</si>
  <si>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</si>
  <si>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</si>
  <si>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</si>
  <si>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</si>
  <si>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</si>
  <si>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</si>
  <si>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</si>
  <si>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</si>
  <si>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</si>
  <si>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</si>
  <si>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</si>
  <si>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</si>
  <si>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</si>
  <si>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</si>
  <si>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</si>
  <si>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</si>
  <si>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</si>
  <si>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</si>
  <si>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</si>
  <si>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</si>
  <si>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</si>
  <si>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</si>
  <si>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</si>
  <si>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</si>
  <si>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</si>
  <si>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</si>
  <si>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</si>
  <si>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</si>
  <si>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</si>
  <si>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</si>
  <si>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</si>
  <si>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</si>
  <si>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</si>
  <si>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</si>
  <si>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</si>
  <si>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</si>
  <si>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</si>
  <si>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</si>
  <si>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</si>
  <si>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</si>
  <si>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</si>
  <si>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</si>
  <si>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</si>
  <si>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</si>
  <si>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</si>
  <si>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</si>
  <si>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</si>
  <si>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</si>
  <si>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</si>
  <si>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</si>
  <si>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</si>
  <si>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</si>
  <si>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</si>
  <si>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</si>
  <si>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</si>
  <si>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</si>
  <si>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</si>
  <si>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</si>
  <si>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</si>
  <si>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</si>
  <si>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</si>
  <si>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</si>
  <si>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</si>
  <si>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</si>
  <si>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</si>
  <si>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</si>
  <si>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</si>
  <si>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</si>
  <si>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</si>
  <si>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</si>
  <si>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</si>
  <si>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</si>
  <si>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</si>
  <si>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</si>
  <si>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</si>
  <si>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</si>
  <si>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</si>
  <si>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</si>
  <si>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</si>
  <si>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</si>
  <si>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</si>
  <si>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</si>
  <si>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</si>
  <si>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</si>
  <si>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</si>
  <si>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</si>
  <si>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</si>
  <si>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</si>
  <si>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</si>
  <si>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</si>
  <si>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</si>
  <si>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</si>
  <si>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</si>
  <si>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</si>
  <si>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</si>
  <si>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</si>
  <si>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</si>
  <si>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</si>
  <si>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</si>
  <si>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</si>
  <si>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</si>
  <si>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</si>
  <si>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</si>
  <si>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</si>
  <si>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</si>
  <si>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</si>
  <si>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</si>
  <si>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</si>
  <si>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</si>
  <si>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</si>
  <si>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</si>
  <si>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</si>
  <si>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</si>
  <si>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</si>
  <si>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</si>
  <si>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</si>
  <si>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</si>
  <si>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</si>
  <si>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</si>
  <si>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</si>
  <si>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</si>
  <si>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</si>
  <si>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</si>
  <si>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</si>
  <si>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</si>
  <si>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</si>
  <si>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</si>
  <si>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</si>
  <si>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</si>
  <si>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</si>
  <si>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</si>
  <si>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</si>
  <si>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</si>
  <si>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</si>
  <si>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</si>
  <si>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</si>
  <si>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</si>
  <si>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</si>
  <si>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</si>
  <si>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</si>
  <si>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</si>
  <si>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</si>
  <si>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</si>
  <si>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</si>
  <si>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</si>
  <si>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</si>
  <si>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</si>
  <si>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</si>
  <si>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</si>
  <si>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</si>
  <si>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</si>
  <si>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</si>
  <si>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</si>
  <si>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</si>
  <si>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</si>
  <si>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</si>
  <si>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</si>
  <si>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</si>
  <si>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</si>
  <si>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</si>
  <si>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</si>
  <si>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</si>
  <si>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</si>
  <si>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</si>
  <si>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</si>
  <si>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</si>
  <si>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</si>
  <si>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</si>
  <si>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</si>
  <si>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</si>
  <si>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</si>
  <si>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</si>
  <si>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</si>
  <si>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</si>
  <si>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</si>
  <si>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</si>
  <si>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</si>
  <si>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</si>
  <si>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</si>
  <si>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</si>
  <si>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</si>
  <si>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</si>
  <si>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</si>
  <si>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</si>
  <si>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</si>
  <si>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</si>
  <si>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</si>
  <si>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</si>
  <si>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</si>
  <si>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</si>
  <si>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</si>
  <si>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</si>
  <si>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</si>
  <si>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</si>
  <si>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</si>
  <si>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</si>
  <si>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</si>
  <si>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</si>
  <si>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</si>
  <si>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</si>
  <si>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</si>
  <si>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</si>
  <si>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</si>
  <si>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</si>
  <si>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</si>
  <si>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</si>
  <si>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</si>
  <si>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</si>
  <si>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</si>
  <si>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</si>
  <si>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</si>
  <si>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</si>
  <si>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</si>
  <si>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</si>
  <si>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</si>
  <si>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</si>
  <si>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</si>
  <si>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</si>
  <si>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</si>
  <si>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</si>
  <si>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</si>
  <si>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</si>
  <si>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</si>
  <si>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</si>
  <si>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</si>
  <si>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</si>
  <si>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</si>
  <si>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</si>
  <si>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</si>
  <si>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</si>
  <si>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</si>
  <si>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</si>
  <si>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</si>
  <si>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</si>
  <si>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</si>
  <si>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</si>
  <si>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</si>
  <si>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</si>
  <si>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</si>
  <si>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</si>
  <si>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</si>
  <si>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</si>
  <si>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</si>
  <si>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</si>
  <si>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</si>
  <si>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</si>
  <si>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</si>
  <si>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</si>
  <si>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</si>
  <si>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</si>
  <si>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</si>
  <si>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</si>
  <si>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</si>
  <si>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</si>
  <si>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</si>
  <si>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</si>
  <si>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</si>
  <si>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</si>
  <si>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</si>
  <si>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</si>
  <si>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</si>
  <si>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</si>
  <si>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</si>
  <si>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</si>
  <si>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</si>
  <si>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</si>
  <si>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</si>
  <si>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</si>
  <si>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</si>
  <si>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</si>
  <si>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</si>
  <si>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</si>
  <si>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</si>
  <si>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</si>
  <si>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</si>
  <si>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</si>
  <si>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</si>
  <si>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</si>
  <si>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</si>
  <si>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</si>
  <si>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</si>
  <si>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</si>
  <si>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</si>
  <si>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</si>
  <si>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</si>
  <si>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</si>
  <si>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</si>
  <si>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</si>
  <si>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</si>
  <si>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</si>
  <si>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</si>
  <si>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</si>
  <si>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</si>
  <si>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</si>
  <si>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</si>
  <si>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</si>
  <si>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</si>
  <si>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</si>
  <si>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</si>
  <si>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</si>
  <si>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</si>
  <si>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</si>
  <si>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</si>
  <si>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</si>
  <si>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</si>
  <si>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</si>
  <si>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</si>
  <si>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</si>
  <si>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</si>
  <si>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</si>
  <si>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</si>
  <si>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</si>
  <si>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</si>
  <si>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</si>
  <si>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</si>
  <si>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</si>
  <si>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</si>
  <si>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</si>
  <si>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</si>
  <si>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</si>
  <si>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</si>
  <si>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</si>
  <si>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</si>
  <si>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</si>
  <si>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</si>
  <si>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</si>
  <si>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</si>
  <si>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</si>
  <si>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</si>
  <si>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</si>
  <si>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</si>
  <si>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</si>
  <si>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</si>
  <si>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</si>
  <si>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</si>
  <si>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</si>
  <si>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</si>
  <si>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</si>
  <si>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</si>
  <si>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</si>
  <si>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</si>
  <si>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</si>
  <si>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</si>
  <si>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</si>
  <si>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</si>
  <si>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</si>
  <si>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</si>
  <si>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</si>
  <si>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</si>
  <si>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</si>
  <si>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</si>
  <si>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</si>
  <si>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</si>
  <si>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</si>
  <si>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</si>
  <si>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</si>
  <si>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</si>
  <si>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</si>
  <si>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</si>
  <si>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</si>
  <si>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</si>
  <si>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</si>
  <si>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</si>
  <si>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</si>
  <si>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</si>
  <si>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</si>
  <si>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</si>
  <si>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</si>
  <si>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</si>
  <si>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</si>
  <si>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</si>
  <si>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</si>
  <si>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</si>
  <si>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</si>
  <si>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</si>
  <si>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</si>
  <si>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</si>
  <si>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</si>
  <si>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</si>
  <si>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</si>
  <si>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</si>
  <si>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</si>
  <si>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</si>
  <si>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</si>
  <si>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</si>
  <si>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</si>
  <si>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</si>
  <si>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</si>
  <si>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</si>
  <si>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</si>
  <si>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</si>
  <si>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</si>
  <si>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</si>
  <si>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</si>
  <si>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</si>
  <si>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</si>
  <si>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</si>
  <si>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</si>
  <si>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</si>
  <si>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</si>
  <si>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</si>
  <si>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</si>
  <si>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</si>
  <si>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</si>
  <si>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</si>
  <si>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</si>
  <si>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</si>
  <si>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</si>
  <si>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</si>
  <si>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</si>
  <si>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</si>
  <si>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</si>
  <si>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</si>
  <si>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</si>
  <si>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</si>
  <si>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</si>
  <si>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</si>
  <si>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</si>
  <si>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</si>
  <si>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</si>
  <si>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</si>
  <si>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</si>
  <si>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</si>
  <si>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</si>
  <si>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</si>
  <si>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</si>
  <si>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</si>
  <si>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</si>
  <si>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</si>
  <si>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</si>
  <si>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</si>
  <si>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</si>
  <si>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</si>
  <si>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</si>
  <si>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</si>
  <si>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</si>
  <si>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</si>
  <si>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</si>
  <si>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</si>
  <si>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</si>
  <si>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</si>
  <si>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</si>
  <si>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</si>
  <si>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</si>
  <si>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</si>
  <si>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</si>
  <si>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</si>
  <si>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</si>
  <si>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</si>
  <si>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</si>
  <si>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</si>
  <si>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</si>
  <si>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</si>
  <si>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</si>
  <si>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</si>
  <si>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</si>
  <si>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</si>
  <si>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</si>
  <si>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</si>
  <si>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</si>
  <si>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</si>
  <si>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</si>
  <si>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</si>
  <si>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</si>
  <si>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</si>
  <si>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</si>
  <si>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</si>
  <si>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</si>
  <si>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</si>
  <si>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</si>
  <si>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</si>
  <si>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</si>
  <si>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</si>
  <si>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</si>
  <si>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</si>
  <si>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</si>
  <si>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</si>
  <si>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</si>
  <si>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</si>
  <si>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</si>
  <si>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</si>
  <si>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</si>
  <si>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</si>
  <si>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</si>
  <si>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</si>
  <si>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</si>
  <si>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</si>
  <si>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</si>
  <si>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</si>
  <si>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</si>
  <si>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</si>
  <si>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</si>
  <si>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</si>
  <si>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</si>
  <si>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</si>
  <si>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</si>
  <si>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</si>
  <si>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</si>
  <si>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</si>
  <si>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</si>
  <si>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</si>
  <si>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</si>
  <si>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</si>
  <si>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</si>
  <si>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</si>
  <si>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</si>
  <si>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</si>
  <si>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</si>
  <si>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</si>
  <si>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</si>
  <si>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</si>
  <si>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</si>
  <si>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</si>
  <si>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</si>
  <si>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</si>
  <si>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</si>
  <si>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</si>
  <si>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</si>
  <si>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</si>
  <si>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</si>
  <si>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</si>
  <si>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</si>
  <si>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</si>
  <si>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</si>
  <si>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</si>
  <si>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</si>
  <si>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</si>
  <si>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</si>
  <si>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</si>
  <si>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</si>
  <si>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</si>
  <si>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</si>
  <si>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</si>
  <si>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</si>
  <si>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</si>
  <si>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</si>
  <si>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</si>
  <si>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</si>
  <si>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</si>
  <si>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</si>
  <si>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</si>
  <si>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</si>
  <si>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</si>
  <si>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</si>
  <si>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</si>
  <si>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</si>
  <si>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</si>
  <si>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</si>
  <si>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</si>
  <si>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</si>
  <si>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</si>
  <si>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</si>
  <si>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</si>
  <si>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</si>
  <si>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</si>
  <si>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</si>
  <si>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</si>
  <si>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</si>
  <si>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</si>
  <si>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</si>
  <si>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</si>
  <si>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</si>
  <si>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</si>
  <si>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</si>
  <si>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</si>
  <si>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</si>
  <si>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</si>
  <si>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</si>
  <si>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</si>
  <si>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</si>
  <si>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</si>
  <si>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</si>
  <si>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</si>
  <si>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</si>
  <si>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</si>
  <si>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</si>
  <si>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</si>
  <si>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</si>
  <si>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</si>
  <si>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</si>
  <si>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</si>
  <si>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</si>
  <si>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</si>
  <si>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</si>
  <si>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</si>
  <si>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</si>
  <si>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</si>
  <si>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</si>
  <si>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</si>
  <si>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</si>
  <si>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</si>
  <si>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</si>
  <si>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</si>
  <si>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</si>
  <si>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</si>
  <si>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</si>
  <si>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</si>
  <si>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</si>
  <si>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</si>
  <si>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</si>
  <si>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</si>
  <si>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</si>
  <si>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</si>
  <si>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</si>
  <si>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</si>
  <si>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</si>
  <si>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</si>
  <si>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</si>
  <si>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</si>
  <si>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</si>
  <si>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</si>
  <si>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</si>
  <si>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</si>
  <si>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</si>
  <si>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</si>
  <si>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</si>
  <si>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</si>
  <si>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</si>
  <si>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</si>
  <si>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</si>
  <si>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</si>
  <si>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</si>
  <si>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</si>
  <si>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</si>
  <si>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</si>
  <si>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</si>
  <si>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</si>
  <si>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</si>
  <si>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</si>
  <si>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</si>
  <si>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</si>
  <si>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</si>
  <si>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</si>
  <si>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</si>
  <si>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</si>
  <si>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</si>
  <si>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</si>
  <si>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</si>
  <si>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</si>
  <si>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</si>
  <si>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</si>
  <si>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</si>
  <si>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</si>
  <si>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</si>
  <si>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</si>
  <si>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</si>
  <si>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</si>
  <si>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</si>
  <si>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</si>
  <si>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</si>
  <si>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</si>
  <si>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</si>
  <si>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</si>
  <si>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</si>
  <si>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</si>
  <si>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</si>
  <si>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</si>
  <si>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</si>
  <si>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</si>
  <si>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</si>
  <si>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</si>
  <si>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</si>
  <si>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</si>
  <si>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</si>
  <si>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</si>
  <si>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</si>
  <si>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</si>
  <si>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</si>
  <si>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</si>
  <si>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</si>
  <si>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</si>
  <si>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</si>
  <si>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</si>
  <si>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</si>
  <si>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</si>
  <si>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</si>
  <si>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</si>
  <si>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</si>
  <si>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</si>
  <si>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</si>
  <si>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</si>
  <si>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</si>
  <si>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</si>
  <si>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</si>
  <si>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</si>
  <si>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</si>
  <si>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</si>
  <si>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</si>
  <si>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</si>
  <si>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</si>
  <si>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</si>
  <si>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</si>
  <si>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</si>
  <si>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</si>
  <si>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</si>
  <si>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</si>
  <si>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</si>
  <si>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</si>
  <si>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</si>
  <si>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</si>
  <si>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</si>
  <si>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</si>
  <si>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</si>
  <si>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</si>
  <si>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</si>
  <si>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</si>
  <si>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</si>
  <si>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</si>
  <si>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</si>
  <si>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</si>
  <si>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</si>
  <si>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</si>
  <si>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</si>
  <si>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</si>
  <si>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</si>
  <si>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</si>
  <si>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</si>
  <si>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</si>
  <si>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</si>
  <si>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</si>
  <si>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</si>
  <si>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</si>
  <si>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</si>
  <si>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</si>
  <si>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</si>
  <si>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</si>
  <si>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</si>
  <si>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</si>
  <si>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</si>
  <si>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</si>
  <si>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</si>
  <si>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</si>
  <si>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</si>
  <si>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</si>
  <si>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</si>
  <si>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</si>
  <si>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</si>
  <si>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</si>
  <si>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</si>
  <si>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</si>
  <si>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</si>
  <si>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</si>
  <si>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</si>
  <si>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</si>
  <si>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</si>
  <si>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</si>
  <si>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</si>
  <si>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</si>
  <si>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</si>
  <si>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</si>
  <si>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</si>
  <si>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</si>
  <si>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</si>
  <si>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</si>
  <si>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</si>
  <si>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</si>
  <si>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</si>
  <si>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</si>
  <si>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</si>
  <si>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</si>
  <si>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</si>
  <si>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</si>
  <si>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</si>
  <si>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</si>
  <si>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</si>
  <si>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</si>
  <si>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</si>
  <si>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</si>
  <si>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</si>
  <si>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</si>
  <si>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</si>
  <si>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</si>
  <si>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</si>
  <si>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</si>
  <si>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</si>
  <si>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</si>
  <si>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</si>
  <si>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</si>
  <si>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</si>
  <si>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</si>
  <si>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</si>
  <si>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</si>
  <si>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</si>
  <si>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</si>
  <si>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</si>
  <si>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</si>
  <si>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</si>
  <si>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</si>
  <si>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</si>
  <si>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</si>
  <si>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</si>
  <si>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</si>
  <si>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</si>
  <si>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</si>
  <si>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</si>
  <si>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</si>
  <si>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</si>
  <si>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</si>
  <si>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</si>
  <si>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</si>
  <si>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</si>
  <si>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</si>
  <si>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</si>
  <si>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</si>
  <si>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</si>
  <si>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</si>
  <si>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</si>
  <si>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</si>
  <si>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</si>
  <si>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</si>
  <si>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</si>
  <si>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</si>
  <si>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</si>
  <si>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</si>
  <si>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</si>
  <si>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</si>
  <si>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</si>
  <si>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</si>
  <si>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</si>
  <si>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</si>
  <si>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</si>
  <si>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</si>
  <si>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</si>
  <si>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</si>
  <si>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</si>
  <si>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</si>
  <si>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</si>
  <si>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</si>
  <si>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</si>
  <si>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</si>
  <si>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</si>
  <si>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</si>
  <si>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</si>
  <si>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</si>
  <si>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</si>
  <si>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</si>
  <si>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</si>
  <si>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</si>
  <si>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</si>
  <si>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</si>
  <si>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</si>
  <si>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</si>
  <si>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</si>
  <si>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</si>
  <si>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</si>
  <si>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</si>
  <si>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</si>
  <si>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</si>
  <si>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</si>
  <si>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</si>
  <si>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</si>
  <si>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</si>
  <si>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</si>
  <si>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</si>
  <si>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</si>
  <si>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</si>
  <si>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</si>
  <si>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</si>
  <si>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</si>
  <si>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</si>
  <si>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</si>
  <si>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</si>
  <si>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</si>
  <si>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</si>
  <si>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</si>
  <si>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</si>
  <si>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</si>
  <si>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</si>
  <si>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</si>
  <si>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</si>
  <si>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</si>
  <si>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</si>
  <si>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</si>
  <si>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</si>
  <si>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</si>
  <si>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</si>
  <si>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</si>
  <si>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</si>
  <si>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</si>
  <si>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</si>
  <si>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</si>
  <si>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</si>
  <si>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</si>
  <si>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</si>
  <si>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</si>
  <si>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</si>
  <si>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</si>
  <si>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</si>
  <si>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</si>
  <si>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</si>
  <si>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</si>
  <si>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</si>
  <si>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</si>
  <si>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</si>
  <si>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</si>
  <si>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</si>
  <si>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</si>
  <si>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</si>
  <si>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</si>
  <si>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</si>
  <si>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</si>
  <si>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</si>
  <si>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</si>
  <si>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</si>
  <si>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</si>
  <si>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</si>
  <si>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</si>
  <si>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</si>
  <si>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</si>
  <si>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</si>
  <si>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</si>
  <si>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</si>
  <si>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</si>
  <si>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</si>
  <si>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</si>
  <si>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</si>
  <si>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</si>
  <si>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</si>
  <si>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</si>
  <si>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</si>
  <si>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</si>
  <si>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</si>
  <si>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</si>
  <si>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</si>
  <si>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</si>
  <si>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</si>
  <si>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</si>
  <si>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</si>
  <si>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</si>
  <si>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</si>
  <si>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</si>
  <si>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</si>
  <si>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</si>
  <si>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</si>
  <si>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</si>
  <si>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</si>
  <si>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</si>
  <si>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</si>
  <si>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</si>
  <si>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</si>
  <si>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</si>
  <si>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</si>
  <si>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</si>
  <si>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</si>
  <si>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</si>
  <si>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</si>
  <si>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</si>
  <si>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</si>
  <si>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</si>
  <si>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</si>
  <si>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</si>
  <si>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</si>
  <si>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</si>
  <si>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</si>
  <si>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</si>
  <si>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</si>
  <si>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</si>
  <si>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</si>
  <si>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</si>
  <si>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</si>
  <si>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</si>
  <si>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</si>
  <si>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</si>
  <si>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</si>
  <si>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</si>
  <si>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</si>
  <si>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</si>
  <si>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</si>
  <si>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</si>
  <si>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</si>
  <si>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</si>
  <si>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</si>
  <si>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</si>
  <si>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</si>
  <si>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</si>
  <si>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</si>
  <si>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</si>
  <si>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</si>
  <si>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</si>
  <si>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</si>
  <si>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</si>
  <si>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</si>
  <si>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</si>
  <si>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</si>
  <si>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</si>
  <si>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</si>
  <si>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</si>
  <si>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</si>
  <si>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</si>
  <si>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</si>
  <si>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</si>
  <si>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</si>
  <si>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</si>
  <si>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</si>
  <si>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</si>
  <si>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</si>
  <si>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</si>
  <si>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</si>
  <si>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</si>
  <si>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</si>
  <si>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</si>
  <si>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</si>
  <si>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</si>
  <si>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</si>
  <si>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</si>
  <si>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</si>
  <si>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</si>
  <si>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</si>
  <si>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</si>
  <si>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</si>
  <si>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</si>
  <si>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</si>
  <si>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</si>
  <si>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</si>
  <si>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</si>
  <si>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</si>
  <si>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</si>
  <si>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</si>
  <si>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</si>
  <si>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</si>
  <si>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</si>
  <si>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</si>
  <si>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</si>
  <si>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</si>
  <si>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</si>
  <si>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</si>
  <si>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</si>
  <si>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</si>
  <si>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</si>
  <si>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</si>
  <si>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</si>
  <si>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</si>
  <si>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</si>
  <si>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</si>
  <si>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</si>
  <si>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</si>
  <si>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</si>
  <si>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</si>
  <si>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</si>
  <si>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</si>
  <si>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</si>
  <si>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</si>
  <si>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</si>
  <si>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</si>
  <si>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</si>
  <si>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</si>
  <si>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</si>
  <si>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</si>
  <si>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</si>
  <si>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</si>
  <si>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</si>
  <si>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</si>
  <si>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</si>
  <si>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</si>
  <si>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</si>
  <si>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</si>
  <si>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</si>
  <si>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</si>
  <si>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</si>
  <si>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</si>
  <si>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</si>
  <si>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</si>
  <si>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</si>
  <si>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</si>
  <si>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</si>
  <si>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</si>
  <si>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</si>
  <si>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</si>
  <si>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</si>
  <si>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</si>
  <si>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</si>
  <si>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</si>
  <si>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</si>
  <si>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</si>
  <si>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</si>
  <si>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</si>
  <si>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</si>
  <si>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</si>
  <si>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</si>
  <si>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</si>
  <si>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</si>
  <si>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</si>
  <si>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</si>
  <si>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</si>
  <si>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</si>
  <si>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</si>
  <si>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</si>
  <si>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</si>
  <si>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</si>
  <si>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</si>
  <si>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</si>
  <si>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</si>
  <si>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</si>
  <si>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</si>
  <si>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</si>
  <si>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</si>
  <si>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</si>
  <si>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</si>
  <si>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</si>
  <si>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</si>
  <si>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</si>
  <si>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</si>
  <si>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</si>
  <si>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</si>
  <si>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</si>
  <si>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</si>
  <si>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</si>
  <si>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</si>
  <si>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</si>
  <si>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</si>
  <si>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</si>
  <si>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</si>
  <si>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</si>
  <si>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</si>
  <si>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</si>
  <si>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</si>
  <si>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</si>
  <si>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</si>
  <si>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</si>
  <si>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</si>
  <si>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</si>
  <si>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</si>
  <si>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</si>
  <si>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</si>
  <si>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</si>
  <si>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</si>
  <si>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</si>
  <si>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</si>
  <si>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</si>
  <si>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</si>
  <si>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</si>
  <si>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</si>
  <si>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</si>
  <si>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</si>
  <si>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</si>
  <si>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</si>
  <si>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</si>
  <si>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</si>
  <si>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</si>
  <si>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</si>
  <si>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</si>
  <si>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</si>
  <si>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</si>
  <si>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</si>
  <si>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</si>
  <si>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</si>
  <si>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</si>
  <si>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</si>
  <si>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</si>
  <si>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</si>
  <si>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</si>
  <si>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</si>
  <si>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</si>
  <si>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</si>
  <si>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</si>
  <si>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</si>
  <si>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</si>
  <si>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</si>
  <si>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</si>
  <si>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</si>
  <si>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</si>
  <si>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</si>
  <si>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</si>
  <si>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</si>
  <si>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</si>
  <si>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</si>
  <si>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</si>
  <si>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</si>
  <si>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</si>
  <si>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</si>
  <si>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</si>
  <si>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</si>
  <si>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</si>
  <si>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</si>
  <si>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</si>
  <si>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</si>
  <si>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</si>
  <si>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</si>
  <si>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</si>
  <si>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</si>
  <si>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</si>
  <si>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</si>
  <si>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</si>
  <si>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</si>
  <si>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</si>
  <si>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</si>
  <si>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</si>
  <si>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</si>
  <si>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</si>
  <si>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</si>
  <si>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</si>
  <si>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</si>
  <si>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</si>
  <si>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</si>
  <si>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</si>
  <si>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</si>
  <si>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</si>
  <si>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</si>
  <si>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</si>
  <si>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</si>
  <si>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</si>
  <si>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</si>
  <si>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</si>
  <si>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</si>
  <si>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</si>
  <si>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</si>
  <si>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</si>
  <si>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</si>
  <si>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</si>
  <si>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</si>
  <si>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</si>
  <si>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</si>
  <si>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</si>
  <si>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</si>
  <si>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</si>
  <si>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</si>
  <si>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</si>
  <si>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</si>
  <si>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</si>
  <si>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</si>
  <si>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</si>
  <si>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</si>
  <si>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</si>
  <si>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</si>
  <si>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</si>
  <si>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</si>
  <si>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</si>
  <si>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</si>
  <si>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</si>
  <si>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</si>
  <si>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</si>
  <si>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</si>
  <si>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</si>
  <si>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</si>
  <si>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</si>
  <si>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</si>
  <si>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</si>
  <si>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</si>
  <si>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</si>
  <si>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</si>
  <si>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</si>
  <si>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</si>
  <si>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</si>
  <si>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</si>
  <si>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</si>
  <si>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</si>
  <si>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</si>
  <si>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</si>
  <si>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</si>
  <si>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</si>
  <si>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</si>
  <si>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</si>
  <si>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</si>
  <si>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</si>
  <si>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</si>
  <si>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</si>
  <si>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</si>
  <si>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</si>
  <si>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</si>
  <si>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</si>
  <si>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</si>
  <si>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</si>
  <si>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</si>
  <si>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</si>
  <si>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</si>
  <si>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</si>
  <si>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</si>
  <si>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</si>
  <si>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</si>
  <si>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</si>
  <si>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</si>
  <si>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</si>
  <si>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</si>
  <si>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</si>
  <si>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</si>
  <si>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</si>
  <si>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</si>
  <si>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</si>
  <si>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</si>
  <si>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</si>
  <si>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</si>
  <si>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</si>
  <si>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</si>
  <si>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</si>
  <si>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</si>
  <si>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</si>
  <si>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</si>
  <si>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</si>
  <si>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</si>
  <si>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</si>
  <si>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</si>
  <si>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</si>
  <si>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</si>
  <si>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</si>
  <si>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</si>
  <si>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</si>
  <si>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</si>
  <si>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</si>
  <si>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</si>
  <si>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</si>
  <si>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</si>
  <si>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</si>
  <si>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</si>
  <si>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</si>
  <si>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</si>
  <si>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</si>
  <si>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</si>
  <si>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</si>
  <si>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</si>
  <si>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</si>
  <si>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</si>
  <si>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</si>
  <si>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</si>
  <si>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</si>
  <si>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</si>
  <si>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</si>
  <si>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</si>
  <si>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</si>
  <si>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</si>
  <si>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</si>
  <si>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</si>
  <si>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</si>
  <si>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</si>
  <si>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</si>
  <si>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</si>
  <si>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</si>
  <si>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</si>
  <si>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</si>
  <si>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</si>
  <si>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</si>
  <si>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</si>
  <si>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</si>
  <si>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</si>
  <si>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</si>
  <si>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</si>
  <si>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</si>
  <si>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</si>
  <si>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</si>
  <si>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</si>
  <si>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</si>
  <si>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</si>
  <si>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</si>
  <si>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</si>
  <si>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</si>
  <si>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</si>
  <si>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</si>
  <si>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</si>
  <si>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</si>
  <si>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</si>
  <si>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</si>
  <si>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</si>
  <si>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</si>
  <si>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</si>
  <si>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</si>
  <si>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</si>
  <si>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</si>
  <si>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</si>
  <si>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</si>
  <si>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</si>
  <si>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</si>
  <si>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</si>
  <si>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</si>
  <si>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</si>
  <si>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</si>
  <si>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</si>
  <si>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</si>
  <si>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</si>
  <si>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</si>
  <si>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</si>
  <si>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</si>
  <si>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</si>
  <si>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</si>
  <si>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</si>
  <si>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</si>
  <si>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</si>
  <si>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</si>
  <si>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</si>
  <si>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</si>
  <si>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</si>
  <si>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</si>
  <si>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</si>
  <si>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</si>
  <si>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</si>
  <si>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</si>
  <si>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</si>
  <si>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</si>
  <si>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</si>
  <si>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</si>
  <si>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</si>
  <si>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</si>
  <si>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</si>
  <si>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</si>
  <si>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</si>
  <si>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</si>
  <si>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</si>
  <si>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</si>
  <si>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</si>
  <si>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</si>
  <si>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</si>
  <si>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</si>
  <si>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</si>
  <si>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</si>
  <si>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</si>
  <si>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</si>
  <si>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</si>
  <si>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</si>
  <si>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</si>
  <si>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</si>
  <si>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</si>
  <si>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</si>
  <si>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</si>
  <si>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</si>
  <si>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</si>
  <si>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</si>
  <si>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</si>
  <si>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</si>
  <si>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</si>
  <si>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</si>
  <si>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</si>
  <si>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</si>
  <si>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</si>
  <si>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</si>
  <si>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</si>
  <si>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</si>
  <si>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</si>
  <si>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</si>
  <si>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</si>
  <si>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</si>
  <si>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</si>
  <si>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</si>
  <si>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</si>
  <si>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</si>
  <si>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</si>
  <si>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</si>
  <si>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</si>
  <si>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</si>
  <si>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</si>
  <si>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</si>
  <si>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</si>
  <si>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</si>
  <si>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</si>
  <si>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</si>
  <si>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</si>
  <si>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</si>
  <si>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</si>
  <si>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</si>
  <si>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</si>
  <si>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</si>
  <si>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</si>
  <si>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</si>
  <si>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</si>
  <si>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</si>
  <si>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</si>
  <si>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</si>
  <si>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</si>
  <si>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</si>
  <si>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</si>
  <si>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</si>
  <si>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</si>
  <si>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</si>
  <si>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</si>
  <si>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</si>
  <si>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</si>
  <si>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</si>
  <si>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</si>
  <si>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</si>
  <si>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</si>
  <si>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</si>
  <si>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</si>
  <si>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</si>
  <si>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</si>
  <si>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</si>
  <si>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</si>
  <si>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</si>
  <si>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</si>
  <si>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</si>
  <si>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</si>
  <si>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</si>
  <si>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</si>
  <si>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</si>
  <si>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</si>
  <si>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</si>
  <si>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</si>
  <si>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</si>
  <si>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</si>
  <si>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</si>
  <si>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</si>
  <si>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</si>
  <si>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</si>
  <si>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</si>
  <si>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</si>
  <si>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</si>
  <si>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</si>
  <si>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</si>
  <si>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</si>
  <si>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</si>
  <si>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</si>
  <si>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</si>
  <si>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</si>
  <si>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</si>
  <si>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</si>
  <si>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</si>
  <si>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</si>
  <si>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</si>
  <si>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</si>
  <si>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</si>
  <si>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</si>
  <si>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</si>
  <si>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</si>
  <si>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</si>
  <si>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</si>
  <si>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</si>
  <si>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</si>
  <si>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</si>
  <si>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</si>
  <si>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</si>
  <si>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</si>
  <si>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</si>
  <si>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</si>
  <si>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</si>
  <si>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</si>
  <si>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</si>
  <si>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</si>
  <si>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</si>
  <si>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</si>
  <si>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</si>
  <si>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</si>
  <si>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</si>
  <si>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</si>
  <si>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</si>
  <si>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</si>
  <si>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</si>
  <si>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</si>
  <si>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</si>
  <si>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</si>
  <si>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</si>
  <si>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</si>
  <si>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</si>
  <si>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</si>
  <si>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</si>
  <si>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</si>
  <si>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</si>
  <si>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</si>
  <si>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</si>
  <si>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</si>
  <si>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</si>
  <si>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</si>
  <si>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</si>
  <si>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</si>
  <si>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</si>
  <si>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</si>
  <si>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</si>
  <si>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</si>
  <si>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</si>
  <si>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</si>
  <si>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</si>
  <si>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</si>
  <si>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</si>
  <si>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</si>
  <si>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</si>
  <si>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</si>
  <si>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</si>
  <si>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</si>
  <si>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</si>
  <si>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</si>
  <si>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</si>
  <si>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</si>
  <si>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</si>
  <si>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</si>
  <si>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</si>
  <si>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</si>
  <si>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</si>
  <si>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</si>
  <si>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</si>
  <si>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</si>
  <si>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</si>
  <si>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</si>
  <si>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</si>
  <si>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</si>
  <si>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</si>
  <si>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</si>
  <si>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</si>
  <si>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</si>
  <si>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</si>
  <si>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</si>
  <si>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</si>
  <si>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</si>
  <si>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</si>
  <si>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</si>
  <si>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</si>
  <si>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</si>
  <si>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</si>
  <si>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</si>
  <si>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</si>
  <si>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</si>
  <si>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</si>
  <si>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</si>
  <si>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</si>
  <si>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</si>
  <si>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</si>
  <si>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</si>
  <si>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</si>
  <si>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</si>
  <si>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</si>
  <si>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</si>
  <si>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</si>
  <si>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</si>
  <si>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</si>
  <si>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</si>
  <si>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</si>
  <si>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</si>
  <si>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</si>
  <si>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</si>
  <si>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</si>
  <si>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</si>
  <si>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</si>
  <si>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</si>
  <si>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</si>
  <si>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</si>
  <si>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</si>
  <si>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</si>
  <si>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</si>
  <si>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</si>
  <si>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</si>
  <si>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</si>
  <si>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</si>
  <si>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</si>
  <si>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</si>
  <si>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</si>
  <si>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</si>
  <si>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</si>
  <si>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</si>
  <si>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</si>
  <si>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</si>
  <si>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</si>
  <si>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</si>
  <si>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</si>
  <si>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</si>
  <si>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</si>
  <si>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</si>
  <si>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</si>
  <si>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</si>
  <si>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</si>
  <si>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</si>
  <si>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</si>
  <si>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</si>
  <si>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</si>
  <si>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</si>
  <si>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</si>
  <si>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</si>
  <si>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</si>
  <si>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</si>
  <si>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</si>
  <si>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</si>
  <si>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</si>
  <si>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</si>
  <si>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</si>
  <si>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</si>
  <si>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</si>
  <si>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</si>
  <si>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</si>
  <si>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</si>
  <si>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</si>
  <si>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</si>
  <si>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</si>
  <si>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</si>
  <si>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</si>
  <si>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</si>
  <si>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</si>
  <si>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</si>
  <si>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</si>
  <si>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</si>
  <si>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</si>
  <si>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</si>
  <si>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</si>
  <si>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</si>
  <si>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</si>
  <si>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</si>
  <si>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</si>
  <si>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</si>
  <si>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</si>
  <si>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</si>
  <si>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</si>
  <si>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</si>
  <si>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</si>
  <si>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</si>
  <si>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</si>
  <si>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</si>
  <si>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</si>
  <si>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</si>
  <si>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</si>
  <si>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</si>
  <si>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</si>
  <si>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</si>
  <si>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</si>
  <si>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</si>
  <si>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</si>
  <si>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</si>
  <si>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</si>
  <si>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</si>
  <si>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</si>
  <si>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</si>
  <si>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</si>
  <si>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</si>
  <si>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</si>
  <si>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</si>
  <si>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</si>
  <si>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</si>
  <si>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</si>
  <si>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</si>
  <si>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</si>
  <si>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</si>
  <si>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</si>
  <si>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</si>
  <si>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</si>
  <si>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</si>
  <si>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</si>
  <si>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</si>
  <si>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</si>
  <si>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</si>
  <si>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</si>
  <si>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</si>
  <si>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</si>
  <si>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</si>
  <si>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</si>
  <si>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</si>
  <si>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</si>
  <si>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</si>
  <si>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</si>
  <si>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</si>
  <si>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</si>
  <si>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</si>
  <si>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</si>
  <si>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</si>
  <si>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</si>
  <si>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</si>
  <si>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</si>
  <si>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</si>
  <si>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</si>
  <si>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</si>
  <si>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</si>
  <si>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</si>
  <si>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</si>
  <si>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</si>
  <si>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</si>
  <si>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</si>
  <si>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</si>
  <si>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</si>
  <si>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</si>
  <si>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</si>
  <si>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</si>
  <si>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</si>
  <si>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</si>
  <si>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</si>
  <si>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</si>
  <si>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</si>
  <si>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</si>
  <si>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</si>
  <si>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</si>
  <si>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</si>
  <si>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</si>
  <si>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</si>
  <si>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</si>
  <si>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</si>
  <si>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</si>
  <si>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</si>
  <si>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</si>
  <si>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</si>
  <si>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</si>
  <si>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</si>
  <si>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</si>
  <si>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</si>
  <si>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</si>
  <si>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</si>
  <si>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</si>
  <si>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</si>
  <si>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</si>
  <si>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</si>
  <si>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</si>
  <si>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</si>
  <si>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</si>
  <si>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</si>
  <si>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</si>
  <si>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</si>
  <si>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</si>
  <si>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</si>
  <si>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</si>
  <si>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</si>
  <si>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</si>
  <si>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</si>
  <si>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</si>
  <si>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</si>
  <si>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</si>
  <si>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</si>
  <si>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</si>
  <si>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</si>
  <si>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</si>
  <si>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</si>
  <si>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</si>
  <si>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</si>
  <si>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</si>
  <si>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</si>
  <si>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</si>
  <si>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</si>
  <si>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</si>
  <si>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</si>
  <si>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</si>
  <si>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</si>
  <si>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</si>
  <si>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</si>
  <si>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</si>
  <si>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</si>
  <si>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</si>
  <si>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</si>
  <si>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</si>
  <si>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</si>
  <si>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</si>
  <si>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</si>
  <si>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</si>
  <si>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</si>
  <si>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</si>
  <si>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</si>
  <si>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</si>
  <si>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</si>
  <si>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</si>
  <si>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</si>
  <si>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</si>
  <si>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</si>
  <si>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</si>
  <si>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</si>
  <si>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</si>
  <si>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</si>
  <si>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</si>
  <si>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</si>
  <si>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</si>
  <si>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</si>
  <si>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</si>
  <si>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</si>
  <si>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</si>
  <si>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</si>
  <si>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</si>
  <si>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</si>
  <si>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</si>
  <si>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</si>
  <si>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</si>
  <si>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</si>
  <si>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</si>
  <si>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</si>
  <si>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</si>
  <si>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</si>
  <si>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</si>
  <si>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</si>
  <si>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</si>
  <si>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</si>
  <si>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</si>
  <si>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</si>
  <si>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</si>
  <si>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</si>
  <si>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</si>
  <si>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</si>
  <si>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</si>
  <si>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</si>
  <si>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</si>
  <si>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</si>
  <si>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</si>
  <si>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</si>
  <si>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</si>
  <si>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</si>
  <si>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</si>
  <si>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</si>
  <si>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</si>
  <si>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</si>
  <si>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</si>
  <si>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</si>
  <si>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</si>
  <si>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</si>
  <si>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</si>
  <si>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</si>
  <si>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</si>
  <si>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</si>
  <si>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</si>
  <si>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</si>
  <si>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</si>
  <si>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</si>
  <si>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</si>
  <si>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</si>
  <si>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</si>
  <si>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</si>
  <si>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</si>
  <si>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</si>
  <si>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</si>
  <si>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</si>
  <si>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</si>
  <si>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</si>
  <si>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</si>
  <si>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</si>
  <si>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</si>
  <si>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</si>
  <si>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</si>
  <si>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</si>
  <si>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</si>
  <si>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</si>
  <si>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</si>
  <si>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</si>
  <si>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</si>
  <si>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</si>
  <si>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</si>
  <si>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</si>
  <si>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</si>
  <si>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</si>
  <si>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</si>
  <si>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</si>
  <si>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</si>
  <si>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</si>
  <si>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</si>
  <si>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</si>
  <si>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</si>
  <si>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</si>
  <si>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</si>
  <si>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</si>
  <si>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</si>
  <si>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</si>
  <si>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</si>
  <si>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</si>
  <si>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</si>
  <si>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</si>
  <si>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</si>
  <si>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</si>
  <si>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</si>
  <si>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</si>
  <si>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</si>
  <si>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</si>
  <si>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</si>
  <si>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</si>
  <si>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</si>
  <si>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</si>
  <si>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</si>
  <si>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</si>
  <si>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</si>
  <si>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</si>
  <si>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</si>
  <si>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</si>
  <si>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</si>
  <si>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</si>
  <si>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</si>
  <si>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</si>
  <si>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</si>
  <si>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</si>
  <si>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</si>
  <si>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</si>
  <si>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</si>
  <si>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</si>
  <si>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</si>
  <si>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</si>
  <si>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</si>
  <si>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</si>
  <si>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</si>
  <si>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</si>
  <si>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</si>
  <si>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</si>
  <si>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</si>
  <si>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</si>
  <si>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</si>
  <si>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</si>
  <si>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</si>
  <si>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</si>
  <si>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</si>
  <si>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</si>
  <si>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</si>
  <si>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</si>
  <si>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</si>
  <si>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</si>
  <si>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</si>
  <si>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</si>
  <si>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</si>
  <si>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</si>
  <si>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</si>
  <si>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</si>
  <si>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</si>
  <si>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</si>
  <si>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</si>
  <si>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</si>
  <si>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</si>
  <si>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</si>
  <si>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</si>
  <si>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</si>
  <si>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</si>
  <si>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</si>
  <si>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</si>
  <si>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</si>
  <si>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</si>
  <si>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</si>
  <si>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</si>
  <si>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</si>
  <si>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</si>
  <si>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</si>
  <si>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</si>
  <si>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</si>
  <si>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</si>
  <si>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</si>
  <si>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</si>
  <si>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</si>
  <si>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</si>
  <si>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</si>
  <si>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</si>
  <si>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</si>
  <si>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</si>
  <si>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</si>
  <si>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</si>
  <si>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</si>
  <si>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</si>
  <si>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</si>
  <si>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</si>
  <si>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</si>
  <si>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</si>
  <si>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</si>
  <si>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</si>
  <si>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</si>
  <si>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</si>
  <si>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</si>
  <si>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</si>
  <si>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</si>
  <si>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</si>
  <si>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</si>
  <si>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</si>
  <si>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</si>
  <si>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</si>
  <si>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</si>
  <si>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</si>
  <si>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</si>
  <si>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</si>
  <si>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</si>
  <si>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</si>
  <si>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</si>
  <si>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</si>
  <si>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</si>
  <si>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</si>
  <si>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</si>
  <si>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</si>
  <si>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</si>
  <si>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</si>
  <si>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</si>
  <si>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</si>
  <si>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</si>
  <si>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</si>
  <si>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</si>
  <si>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</si>
  <si>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</si>
  <si>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</si>
  <si>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</si>
  <si>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</si>
  <si>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</si>
  <si>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</si>
  <si>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</si>
  <si>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</si>
  <si>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</si>
  <si>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</si>
  <si>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</si>
  <si>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</si>
  <si>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</si>
  <si>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</si>
  <si>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</si>
  <si>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</si>
  <si>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</si>
  <si>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</si>
  <si>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</si>
  <si>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</si>
  <si>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</si>
  <si>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</si>
  <si>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</si>
  <si>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</si>
  <si>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</si>
  <si>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</si>
  <si>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</si>
  <si>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</si>
  <si>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</si>
  <si>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</si>
  <si>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</si>
  <si>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</si>
  <si>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</si>
  <si>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</si>
  <si>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</si>
  <si>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</si>
  <si>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</si>
  <si>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</si>
  <si>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</si>
  <si>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</si>
  <si>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</si>
  <si>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</si>
  <si>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</si>
  <si>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</si>
  <si>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</si>
  <si>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</si>
  <si>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</si>
  <si>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</si>
  <si>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</si>
  <si>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</si>
  <si>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</si>
  <si>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</si>
  <si>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</si>
  <si>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</si>
  <si>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</si>
  <si>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</si>
  <si>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</si>
  <si>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</si>
  <si>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</si>
  <si>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</si>
  <si>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</si>
  <si>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</si>
  <si>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</si>
  <si>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</si>
  <si>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</si>
  <si>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</si>
  <si>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</si>
  <si>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</si>
  <si>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</si>
  <si>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</si>
  <si>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</si>
  <si>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</si>
  <si>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</si>
  <si>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</si>
  <si>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</si>
  <si>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</si>
  <si>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</si>
  <si>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</si>
  <si>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</si>
  <si>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</si>
  <si>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</si>
  <si>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</si>
  <si>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</si>
  <si>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</si>
  <si>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</si>
  <si>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</si>
  <si>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</si>
  <si>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</si>
  <si>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</si>
  <si>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</si>
  <si>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</si>
  <si>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</si>
  <si>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</si>
  <si>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</si>
  <si>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</si>
  <si>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</si>
  <si>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</si>
  <si>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</si>
  <si>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</si>
  <si>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</si>
  <si>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</si>
  <si>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</si>
  <si>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</si>
  <si>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</si>
  <si>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</si>
  <si>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</si>
  <si>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</si>
  <si>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</si>
  <si>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</si>
  <si>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</si>
  <si>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</si>
  <si>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</si>
  <si>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</si>
  <si>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</si>
  <si>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</si>
  <si>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</si>
  <si>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</si>
  <si>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</si>
  <si>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</si>
  <si>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</si>
  <si>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</si>
  <si>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</si>
  <si>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</si>
  <si>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</si>
  <si>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</si>
  <si>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</si>
  <si>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</si>
  <si>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</si>
  <si>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</si>
  <si>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</si>
  <si>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</si>
  <si>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</si>
  <si>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</si>
  <si>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</si>
  <si>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</si>
  <si>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</si>
  <si>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</si>
  <si>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</si>
  <si>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</si>
  <si>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</si>
  <si>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</si>
  <si>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</si>
  <si>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</si>
  <si>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</si>
  <si>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</si>
  <si>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</si>
  <si>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</si>
  <si>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</si>
  <si>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</si>
  <si>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</si>
  <si>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</si>
  <si>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</si>
  <si>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</si>
  <si>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</si>
  <si>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</si>
  <si>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</si>
  <si>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</si>
  <si>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</si>
  <si>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</si>
  <si>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</si>
  <si>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</si>
  <si>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</si>
  <si>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</si>
  <si>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</si>
  <si>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</si>
  <si>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</si>
  <si>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</si>
  <si>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</si>
  <si>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</si>
  <si>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</si>
  <si>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</si>
  <si>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</si>
  <si>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</si>
  <si>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</si>
  <si>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</si>
  <si>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</si>
  <si>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</si>
  <si>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</si>
  <si>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</si>
  <si>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</si>
  <si>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</si>
  <si>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</si>
  <si>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</si>
  <si>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</si>
  <si>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</si>
  <si>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</si>
  <si>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</si>
  <si>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</si>
  <si>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</si>
  <si>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</si>
  <si>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</si>
  <si>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</si>
  <si>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</si>
  <si>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</si>
  <si>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</si>
  <si>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</si>
  <si>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</si>
  <si>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</si>
  <si>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</si>
  <si>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</si>
  <si>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</si>
  <si>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</si>
  <si>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</si>
  <si>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</si>
  <si>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</si>
  <si>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</si>
  <si>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</si>
  <si>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</si>
  <si>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</si>
  <si>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</si>
  <si>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</si>
  <si>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</si>
  <si>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</si>
  <si>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</si>
  <si>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</si>
  <si>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</si>
  <si>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</si>
  <si>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</si>
  <si>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</si>
  <si>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</si>
  <si>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</si>
  <si>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</si>
  <si>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</si>
  <si>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</si>
  <si>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</si>
  <si>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</si>
  <si>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</si>
  <si>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</si>
  <si>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</si>
  <si>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</si>
  <si>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</si>
  <si>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</si>
  <si>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</si>
  <si>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</si>
  <si>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</si>
  <si>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</si>
  <si>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</si>
  <si>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</si>
  <si>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</si>
  <si>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</si>
  <si>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</si>
  <si>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</si>
  <si>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</si>
  <si>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</si>
  <si>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</si>
  <si>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</si>
  <si>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</si>
  <si>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</si>
  <si>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</si>
  <si>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</si>
  <si>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</si>
  <si>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</si>
  <si>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</si>
  <si>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</si>
  <si>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</si>
  <si>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</si>
  <si>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</si>
  <si>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</si>
  <si>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</si>
  <si>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</si>
  <si>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</si>
  <si>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</si>
  <si>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</si>
  <si>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</si>
  <si>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</si>
  <si>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</si>
  <si>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</si>
  <si>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</si>
  <si>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</si>
  <si>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</si>
  <si>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</si>
  <si>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</si>
  <si>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</si>
  <si>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</si>
  <si>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</si>
  <si>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</si>
  <si>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</si>
  <si>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</si>
  <si>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</si>
  <si>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</si>
  <si>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</si>
  <si>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</si>
  <si>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</si>
  <si>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</si>
  <si>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</si>
  <si>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</si>
  <si>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</si>
  <si>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</si>
  <si>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</si>
  <si>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</si>
  <si>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</si>
  <si>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</si>
  <si>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</si>
  <si>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</si>
  <si>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</si>
  <si>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</si>
  <si>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</si>
  <si>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</si>
  <si>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</si>
  <si>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</si>
  <si>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</si>
  <si>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</si>
  <si>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</si>
  <si>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</si>
  <si>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</si>
  <si>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</si>
  <si>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</si>
  <si>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</si>
  <si>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</si>
  <si>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</si>
  <si>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</si>
  <si>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</si>
  <si>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</si>
  <si>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</si>
  <si>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</si>
  <si>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</si>
  <si>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</si>
  <si>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</si>
  <si>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</si>
  <si>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</si>
  <si>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</si>
  <si>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</si>
  <si>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</si>
  <si>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</si>
  <si>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</si>
  <si>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</si>
  <si>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</si>
  <si>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</si>
  <si>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</si>
  <si>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</si>
  <si>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</si>
  <si>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</si>
  <si>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</si>
  <si>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</si>
  <si>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</si>
  <si>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</si>
  <si>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</si>
  <si>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</si>
  <si>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</si>
  <si>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</si>
  <si>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</si>
  <si>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</si>
  <si>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</si>
  <si>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</si>
  <si>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</si>
  <si>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</si>
  <si>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</si>
  <si>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</si>
  <si>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</si>
  <si>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</si>
  <si>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</si>
  <si>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</si>
  <si>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</si>
  <si>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</si>
  <si>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</si>
  <si>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</si>
  <si>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</si>
  <si>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</si>
  <si>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</si>
  <si>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</si>
  <si>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</si>
  <si>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</si>
  <si>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</si>
  <si>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</si>
  <si>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</si>
  <si>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</si>
  <si>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</si>
  <si>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</si>
  <si>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</si>
  <si>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</si>
  <si>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</si>
  <si>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</si>
  <si>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</si>
  <si>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</si>
  <si>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</si>
  <si>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</si>
  <si>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</si>
  <si>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</si>
  <si>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</si>
  <si>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</si>
  <si>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</si>
  <si>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</si>
  <si>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</si>
  <si>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</si>
  <si>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</si>
  <si>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</si>
  <si>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</si>
  <si>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</si>
  <si>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</si>
  <si>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</si>
  <si>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</si>
  <si>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</si>
  <si>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</si>
  <si>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</si>
  <si>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</si>
  <si>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</si>
  <si>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</si>
  <si>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</si>
  <si>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</si>
  <si>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</si>
  <si>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</si>
  <si>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</si>
  <si>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</si>
  <si>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</si>
  <si>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</si>
  <si>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</si>
  <si>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</si>
  <si>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</si>
  <si>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</si>
  <si>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</si>
  <si>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</si>
  <si>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</si>
  <si>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</si>
  <si>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</si>
  <si>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</si>
  <si>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</si>
  <si>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</si>
  <si>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</si>
  <si>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</si>
  <si>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</si>
  <si>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</si>
  <si>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</si>
  <si>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</si>
  <si>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</si>
  <si>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</si>
  <si>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</si>
  <si>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</si>
  <si>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</si>
  <si>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</si>
  <si>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</si>
  <si>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</si>
  <si>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</si>
  <si>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</si>
  <si>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</si>
  <si>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</si>
  <si>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</si>
  <si>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</si>
  <si>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</si>
  <si>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</si>
  <si>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</si>
  <si>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</si>
  <si>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</si>
  <si>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</si>
  <si>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</si>
  <si>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</si>
  <si>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</si>
  <si>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</si>
  <si>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</si>
  <si>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</si>
  <si>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</si>
  <si>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</si>
  <si>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</si>
  <si>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</si>
  <si>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</si>
  <si>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</si>
  <si>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</si>
  <si>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</si>
  <si>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</si>
  <si>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</si>
  <si>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</si>
  <si>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</si>
  <si>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</si>
  <si>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</si>
  <si>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</si>
  <si>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</si>
  <si>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</si>
  <si>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</si>
  <si>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</si>
  <si>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</si>
  <si>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</si>
  <si>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</si>
  <si>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</si>
  <si>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</si>
  <si>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</si>
  <si>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</si>
  <si>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</si>
  <si>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</si>
  <si>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</si>
  <si>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</si>
  <si>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</si>
  <si>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</si>
  <si>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</si>
  <si>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</si>
  <si>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</si>
  <si>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</si>
  <si>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</si>
  <si>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</si>
  <si>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</si>
  <si>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</si>
  <si>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</si>
  <si>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</si>
  <si>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</si>
  <si>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</si>
  <si>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</si>
  <si>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</si>
  <si>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</si>
  <si>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</si>
  <si>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</si>
  <si>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</si>
  <si>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</si>
  <si>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</si>
  <si>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</si>
  <si>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</si>
  <si>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</si>
  <si>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</si>
  <si>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</si>
  <si>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</si>
  <si>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</si>
  <si>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</si>
  <si>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</si>
  <si>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</si>
  <si>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</si>
  <si>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</si>
  <si>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</si>
  <si>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</si>
  <si>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</si>
  <si>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</si>
  <si>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</si>
  <si>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</si>
  <si>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</si>
  <si>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</si>
  <si>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</si>
  <si>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</si>
  <si>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</si>
  <si>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</si>
  <si>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</si>
  <si>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</si>
  <si>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</si>
  <si>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</si>
  <si>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</si>
  <si>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</si>
  <si>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</si>
  <si>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</si>
  <si>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</si>
  <si>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</si>
  <si>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</si>
  <si>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</si>
  <si>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</si>
  <si>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</si>
  <si>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</si>
  <si>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</si>
  <si>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</si>
  <si>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</si>
  <si>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</si>
  <si>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</si>
  <si>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</si>
  <si>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</si>
  <si>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</si>
  <si>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</si>
  <si>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</si>
  <si>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</si>
  <si>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</si>
  <si>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</si>
  <si>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</si>
  <si>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</si>
  <si>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</si>
  <si>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</si>
  <si>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</si>
  <si>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</si>
  <si>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</si>
  <si>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</si>
  <si>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</si>
  <si>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</si>
  <si>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</si>
  <si>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</si>
  <si>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</si>
  <si>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</si>
  <si>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</si>
  <si>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</si>
  <si>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</si>
  <si>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</si>
  <si>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</si>
  <si>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</si>
  <si>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</si>
  <si>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</si>
  <si>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</si>
  <si>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</si>
  <si>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</si>
  <si>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</si>
  <si>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</si>
  <si>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</si>
  <si>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</si>
  <si>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</si>
  <si>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</si>
  <si>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</si>
  <si>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</si>
  <si>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</si>
  <si>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</si>
  <si>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</si>
  <si>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</si>
  <si>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</si>
  <si>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</si>
  <si>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</si>
  <si>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</si>
  <si>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</si>
  <si>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</si>
  <si>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</si>
  <si>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</si>
  <si>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</si>
  <si>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</si>
  <si>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</si>
  <si>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</si>
  <si>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</si>
  <si>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</si>
  <si>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</si>
  <si>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</si>
  <si>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</si>
  <si>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</si>
  <si>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</si>
  <si>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</si>
  <si>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</si>
  <si>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</si>
  <si>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</si>
  <si>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</si>
  <si>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</si>
  <si>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</si>
  <si>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</si>
  <si>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</si>
  <si>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</si>
  <si>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</si>
  <si>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</si>
  <si>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</si>
  <si>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</si>
  <si>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</si>
  <si>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</si>
  <si>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</si>
  <si>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</si>
  <si>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</si>
  <si>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</si>
  <si>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</si>
  <si>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</si>
  <si>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</si>
  <si>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</si>
  <si>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</si>
  <si>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</si>
  <si>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</si>
  <si>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</si>
  <si>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</si>
  <si>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</si>
  <si>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</si>
  <si>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</si>
  <si>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</si>
  <si>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</si>
  <si>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</si>
  <si>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</si>
  <si>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</si>
  <si>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</si>
  <si>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</si>
  <si>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</si>
  <si>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</si>
  <si>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</si>
  <si>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</si>
  <si>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</si>
  <si>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</si>
  <si>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</si>
  <si>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</si>
  <si>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</si>
  <si>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</si>
  <si>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</si>
  <si>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</si>
  <si>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</si>
  <si>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</si>
  <si>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</si>
  <si>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</si>
  <si>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</si>
  <si>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</si>
  <si>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</si>
  <si>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</si>
  <si>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</si>
  <si>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</si>
  <si>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</si>
  <si>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</si>
  <si>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</si>
  <si>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</si>
  <si>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</si>
  <si>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</si>
  <si>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</si>
  <si>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</si>
  <si>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</si>
  <si>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</si>
  <si>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</si>
  <si>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</si>
  <si>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</si>
  <si>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</si>
  <si>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</si>
  <si>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</si>
  <si>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</si>
  <si>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</si>
  <si>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</si>
  <si>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</si>
  <si>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</si>
  <si>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</si>
  <si>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</si>
  <si>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</si>
  <si>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</si>
  <si>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</si>
  <si>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</si>
  <si>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</si>
  <si>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</si>
  <si>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</si>
  <si>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</si>
  <si>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</si>
  <si>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</si>
  <si>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</si>
  <si>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</si>
  <si>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</si>
  <si>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</si>
  <si>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</si>
  <si>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</si>
  <si>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</si>
  <si>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</si>
  <si>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</si>
  <si>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</si>
  <si>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</si>
  <si>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</si>
  <si>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</si>
  <si>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</si>
  <si>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</si>
  <si>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</si>
  <si>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</si>
  <si>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</si>
  <si>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</si>
  <si>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</si>
  <si>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</si>
  <si>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</si>
  <si>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</si>
  <si>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</si>
  <si>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</si>
  <si>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</si>
  <si>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</si>
  <si>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</si>
  <si>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</si>
  <si>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</si>
  <si>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</si>
  <si>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</si>
  <si>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</si>
  <si>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</si>
  <si>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</si>
  <si>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</si>
  <si>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</si>
  <si>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</si>
  <si>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</si>
  <si>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</si>
  <si>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</si>
  <si>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</si>
  <si>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</si>
  <si>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</si>
  <si>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</si>
  <si>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</si>
  <si>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</si>
  <si>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</si>
  <si>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</si>
  <si>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</si>
  <si>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</si>
  <si>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</si>
  <si>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</si>
  <si>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</si>
  <si>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</si>
  <si>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</si>
  <si>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</si>
  <si>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</si>
  <si>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</si>
  <si>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</si>
  <si>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</si>
  <si>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</si>
  <si>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</si>
  <si>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</si>
  <si>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</si>
  <si>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</si>
  <si>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</si>
  <si>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</si>
  <si>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</si>
  <si>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</si>
  <si>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</si>
  <si>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</si>
  <si>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</si>
  <si>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</si>
  <si>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</si>
  <si>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</si>
  <si>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</si>
  <si>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</si>
  <si>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</si>
  <si>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</si>
  <si>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</si>
  <si>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</si>
  <si>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</si>
  <si>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</si>
  <si>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</si>
  <si>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</si>
  <si>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</si>
  <si>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</si>
  <si>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</si>
  <si>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</si>
  <si>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</si>
  <si>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</si>
  <si>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</si>
  <si>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</si>
  <si>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</si>
  <si>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</si>
  <si>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</si>
  <si>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</si>
  <si>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</si>
  <si>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</si>
  <si>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</si>
  <si>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</si>
  <si>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</si>
  <si>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</si>
  <si>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</si>
  <si>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</si>
  <si>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</si>
  <si>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</si>
  <si>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</si>
  <si>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</si>
  <si>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</si>
  <si>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</si>
  <si>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</si>
  <si>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</si>
  <si>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</si>
  <si>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</si>
  <si>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</si>
  <si>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</si>
  <si>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</si>
  <si>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</si>
  <si>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</si>
  <si>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</si>
  <si>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</si>
  <si>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</si>
  <si>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</si>
  <si>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</si>
  <si>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</si>
  <si>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</si>
  <si>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</si>
  <si>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</si>
  <si>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</si>
  <si>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</si>
  <si>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</si>
  <si>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</si>
  <si>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</si>
  <si>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</si>
  <si>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</si>
  <si>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</si>
  <si>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</si>
  <si>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</si>
  <si>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</si>
  <si>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</si>
  <si>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</si>
  <si>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</si>
  <si>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</si>
  <si>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</si>
  <si>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</si>
  <si>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</si>
  <si>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</si>
  <si>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</si>
  <si>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</si>
  <si>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</si>
  <si>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</si>
  <si>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</si>
  <si>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</si>
  <si>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</si>
  <si>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</si>
  <si>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</si>
  <si>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</si>
  <si>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</si>
  <si>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</si>
  <si>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</si>
  <si>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</si>
  <si>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</si>
  <si>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</si>
  <si>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</si>
  <si>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</si>
  <si>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</si>
  <si>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</si>
  <si>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</si>
  <si>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</si>
  <si>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</si>
  <si>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</si>
  <si>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</si>
  <si>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</si>
  <si>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</si>
  <si>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</si>
  <si>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</si>
  <si>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</si>
  <si>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</si>
  <si>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</si>
  <si>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</si>
  <si>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</si>
  <si>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</si>
  <si>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</si>
  <si>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</si>
  <si>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</si>
  <si>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</si>
  <si>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</si>
  <si>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</si>
  <si>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</si>
  <si>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</si>
  <si>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</si>
  <si>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</si>
  <si>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</si>
  <si>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</si>
  <si>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</si>
  <si>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</si>
  <si>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</si>
  <si>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</si>
  <si>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</si>
  <si>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</si>
  <si>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</si>
  <si>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</si>
  <si>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</si>
  <si>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</si>
  <si>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</si>
  <si>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</si>
  <si>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</si>
  <si>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</si>
  <si>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</si>
  <si>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</si>
  <si>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</si>
  <si>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</si>
  <si>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</si>
  <si>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</si>
  <si>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</si>
  <si>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</si>
  <si>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</si>
  <si>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</si>
  <si>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</si>
  <si>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</si>
  <si>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</si>
  <si>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</si>
  <si>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</si>
  <si>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</si>
  <si>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</si>
  <si>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</si>
  <si>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</si>
  <si>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</si>
  <si>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</si>
  <si>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</si>
  <si>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</si>
  <si>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</si>
  <si>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</si>
  <si>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</si>
  <si>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</si>
  <si>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</si>
  <si>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</si>
  <si>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</si>
  <si>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</si>
  <si>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</si>
  <si>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</si>
  <si>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</si>
  <si>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</si>
  <si>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</si>
  <si>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</si>
  <si>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</si>
  <si>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</si>
  <si>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</si>
  <si>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</si>
  <si>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</si>
  <si>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</si>
  <si>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</si>
  <si>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</si>
  <si>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</si>
  <si>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</si>
  <si>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</si>
  <si>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</si>
  <si>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</si>
  <si>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</si>
  <si>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</si>
  <si>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</si>
  <si>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</si>
  <si>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</si>
  <si>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</si>
  <si>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</si>
  <si>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</si>
  <si>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</si>
  <si>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</si>
  <si>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</si>
  <si>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</si>
  <si>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</si>
  <si>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</si>
  <si>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</si>
  <si>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</si>
  <si>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</si>
  <si>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</si>
  <si>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</si>
  <si>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</si>
  <si>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</si>
  <si>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</si>
  <si>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</si>
  <si>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</si>
  <si>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</si>
  <si>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</si>
  <si>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</si>
  <si>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</si>
  <si>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</si>
  <si>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</si>
  <si>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</si>
  <si>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</si>
  <si>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</si>
  <si>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</si>
  <si>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</si>
  <si>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</si>
  <si>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</si>
  <si>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</si>
  <si>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</si>
  <si>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</si>
  <si>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</si>
  <si>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</si>
  <si>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</si>
  <si>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</si>
  <si>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</si>
  <si>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</si>
  <si>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</si>
  <si>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</si>
  <si>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</si>
  <si>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</si>
  <si>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</si>
  <si>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</si>
  <si>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</si>
  <si>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</si>
  <si>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</si>
  <si>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</si>
  <si>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</si>
  <si>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</si>
  <si>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</si>
  <si>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</si>
  <si>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</si>
  <si>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</si>
  <si>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</si>
  <si>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</si>
  <si>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</si>
  <si>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</si>
  <si>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</si>
  <si>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</si>
  <si>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</si>
  <si>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</si>
  <si>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</si>
  <si>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</si>
  <si>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</si>
  <si>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</si>
  <si>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</si>
  <si>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</si>
  <si>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</si>
  <si>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</si>
  <si>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</si>
  <si>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</si>
  <si>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</si>
  <si>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</si>
  <si>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</si>
  <si>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</si>
  <si>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</si>
  <si>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</si>
  <si>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</si>
  <si>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</si>
  <si>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</si>
  <si>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</si>
  <si>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</si>
  <si>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</si>
  <si>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</si>
  <si>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</si>
  <si>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</si>
  <si>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</si>
  <si>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</si>
  <si>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</si>
  <si>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</si>
  <si>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</si>
  <si>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</si>
  <si>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</si>
  <si>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</si>
  <si>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</si>
  <si>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</si>
  <si>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</si>
  <si>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</si>
  <si>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</si>
  <si>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</si>
  <si>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</si>
  <si>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</si>
  <si>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</si>
  <si>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</si>
  <si>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</si>
  <si>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</si>
  <si>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</si>
  <si>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</si>
  <si>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</si>
  <si>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</si>
  <si>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</si>
  <si>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</si>
  <si>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</si>
  <si>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</si>
  <si>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</si>
  <si>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</si>
  <si>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</si>
  <si>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</si>
  <si>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</si>
  <si>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</si>
  <si>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</si>
  <si>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</si>
  <si>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</si>
  <si>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</si>
  <si>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</si>
  <si>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</si>
  <si>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</si>
  <si>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</si>
  <si>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</si>
  <si>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</si>
  <si>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</si>
  <si>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</si>
  <si>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</si>
  <si>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</si>
  <si>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</si>
  <si>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</si>
  <si>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</si>
  <si>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</si>
  <si>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</si>
  <si>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</si>
  <si>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</si>
  <si>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</si>
  <si>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</si>
  <si>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</si>
  <si>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</si>
  <si>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</si>
  <si>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</si>
  <si>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</si>
  <si>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</si>
  <si>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</si>
  <si>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</si>
  <si>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</si>
  <si>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</si>
  <si>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</si>
  <si>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</si>
  <si>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</si>
  <si>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</si>
  <si>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</si>
  <si>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</si>
  <si>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</si>
  <si>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</si>
  <si>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</si>
  <si>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</si>
  <si>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</si>
  <si>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</si>
  <si>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</si>
  <si>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</si>
  <si>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</si>
  <si>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</si>
  <si>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</si>
  <si>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</si>
  <si>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</si>
  <si>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</si>
  <si>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</si>
  <si>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</si>
  <si>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</si>
  <si>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</si>
  <si>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</si>
  <si>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</si>
  <si>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</si>
  <si>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</si>
  <si>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</si>
  <si>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</si>
  <si>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</si>
  <si>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</si>
  <si>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</si>
  <si>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</si>
  <si>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</si>
  <si>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</si>
  <si>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</si>
  <si>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</si>
  <si>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</si>
  <si>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</si>
  <si>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</si>
  <si>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</si>
  <si>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</si>
  <si>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</si>
  <si>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</si>
  <si>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</si>
  <si>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</si>
  <si>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</si>
  <si>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</si>
  <si>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</si>
  <si>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</si>
  <si>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</si>
  <si>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</si>
  <si>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</si>
  <si>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</si>
  <si>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</si>
  <si>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</si>
  <si>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</si>
  <si>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</si>
  <si>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</si>
  <si>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</si>
  <si>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</si>
  <si>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</si>
  <si>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</si>
  <si>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</si>
  <si>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</si>
  <si>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</si>
  <si>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</si>
  <si>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</si>
  <si>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</si>
  <si>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</si>
  <si>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</si>
  <si>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</si>
  <si>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</si>
  <si>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</si>
  <si>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</si>
  <si>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</si>
  <si>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</si>
  <si>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</si>
  <si>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</si>
  <si>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</si>
  <si>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</si>
  <si>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</si>
  <si>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</si>
  <si>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</si>
  <si>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</si>
  <si>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</si>
  <si>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</si>
  <si>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</si>
  <si>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</si>
  <si>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</si>
  <si>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</si>
  <si>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</si>
  <si>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</si>
  <si>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</si>
  <si>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</si>
  <si>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</si>
  <si>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</si>
  <si>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</si>
  <si>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</si>
  <si>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</si>
  <si>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</si>
  <si>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</si>
  <si>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</si>
  <si>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</si>
  <si>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</si>
  <si>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</si>
  <si>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</si>
  <si>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</si>
  <si>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</si>
  <si>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</si>
  <si>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</si>
  <si>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</si>
  <si>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</si>
  <si>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</si>
  <si>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</si>
  <si>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</si>
  <si>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</si>
  <si>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</si>
  <si>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</si>
  <si>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</si>
  <si>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</si>
  <si>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</si>
  <si>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</si>
  <si>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</si>
  <si>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</si>
  <si>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</si>
  <si>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</si>
  <si>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</si>
  <si>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</si>
  <si>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</si>
  <si>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</si>
  <si>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</si>
  <si>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</si>
  <si>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</si>
  <si>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</si>
  <si>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</si>
  <si>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</si>
  <si>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</si>
  <si>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</si>
  <si>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</si>
  <si>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</si>
  <si>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</si>
  <si>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</si>
  <si>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</si>
  <si>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</si>
  <si>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</si>
  <si>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</si>
  <si>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</si>
  <si>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</si>
  <si>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</si>
  <si>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</si>
  <si>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</si>
  <si>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</si>
  <si>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</si>
  <si>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</si>
  <si>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</si>
  <si>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</si>
  <si>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</si>
  <si>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</si>
  <si>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</si>
  <si>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</si>
  <si>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</si>
  <si>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</si>
  <si>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</si>
  <si>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</si>
  <si>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</si>
  <si>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</si>
  <si>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</si>
  <si>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</si>
  <si>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</si>
  <si>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</si>
  <si>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</si>
  <si>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</si>
  <si>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</si>
  <si>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</si>
  <si>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</si>
  <si>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</si>
  <si>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</si>
  <si>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</si>
  <si>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</si>
  <si>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</si>
  <si>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</si>
  <si>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</si>
  <si>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</si>
  <si>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</si>
  <si>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</si>
  <si>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</si>
  <si>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</si>
  <si>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</si>
  <si>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</si>
  <si>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</si>
  <si>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</si>
  <si>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</si>
  <si>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</si>
  <si>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</si>
  <si>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</si>
  <si>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</si>
  <si>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</si>
  <si>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</si>
  <si>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</si>
  <si>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</si>
  <si>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</si>
  <si>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</si>
  <si>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</si>
  <si>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</si>
  <si>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</si>
  <si>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</si>
  <si>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</si>
  <si>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</si>
  <si>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</si>
  <si>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</si>
  <si>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</si>
  <si>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</si>
  <si>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</si>
  <si>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</si>
  <si>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</si>
  <si>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</si>
  <si>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</si>
  <si>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</si>
  <si>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</si>
  <si>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</si>
  <si>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</si>
  <si>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</si>
  <si>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</si>
  <si>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</si>
  <si>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</si>
  <si>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</si>
  <si>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</si>
  <si>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</si>
  <si>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</si>
  <si>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</si>
  <si>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</si>
  <si>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</si>
  <si>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</si>
  <si>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</si>
  <si>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</si>
  <si>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</si>
  <si>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</si>
  <si>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</si>
  <si>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</si>
  <si>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</si>
  <si>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</si>
  <si>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</si>
  <si>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</si>
  <si>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</si>
  <si>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</si>
  <si>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</si>
  <si>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</si>
  <si>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</si>
  <si>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</si>
  <si>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</si>
  <si>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</si>
  <si>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</si>
  <si>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</si>
  <si>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</si>
  <si>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</si>
  <si>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</si>
  <si>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</si>
  <si>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</si>
  <si>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</si>
  <si>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</si>
  <si>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</si>
  <si>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</si>
  <si>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</si>
  <si>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</si>
  <si>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</si>
  <si>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</si>
  <si>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</si>
  <si>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</si>
  <si>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</si>
  <si>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</si>
  <si>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</si>
  <si>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</si>
  <si>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</si>
  <si>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</si>
  <si>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</si>
  <si>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</si>
  <si>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</si>
  <si>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</si>
  <si>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</si>
  <si>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</si>
  <si>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</si>
  <si>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</si>
  <si>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</si>
  <si>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</si>
  <si>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</si>
  <si>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</si>
  <si>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</si>
  <si>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</si>
  <si>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</si>
  <si>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</si>
  <si>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</si>
  <si>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</si>
  <si>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</si>
  <si>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</si>
  <si>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</si>
  <si>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</si>
  <si>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</si>
  <si>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</si>
  <si>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</si>
  <si>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</si>
  <si>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</si>
  <si>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</si>
  <si>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</si>
  <si>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</si>
  <si>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</si>
  <si>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</si>
  <si>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</si>
  <si>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</si>
  <si>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</si>
  <si>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</si>
  <si>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</si>
  <si>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</si>
  <si>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</si>
  <si>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</si>
  <si>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</si>
  <si>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</si>
  <si>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</si>
  <si>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</si>
  <si>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</si>
  <si>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</si>
  <si>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</si>
  <si>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</si>
  <si>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</si>
  <si>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</si>
  <si>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</si>
  <si>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</si>
  <si>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</si>
  <si>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</si>
  <si>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</si>
  <si>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</si>
  <si>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</si>
  <si>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</si>
  <si>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</si>
  <si>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</si>
  <si>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</si>
  <si>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</si>
  <si>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</si>
  <si>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</si>
  <si>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</si>
  <si>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</si>
  <si>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</si>
  <si>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</si>
  <si>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</si>
  <si>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</si>
  <si>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</si>
  <si>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</si>
  <si>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</si>
  <si>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</si>
  <si>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</si>
  <si>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</si>
  <si>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</si>
  <si>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</si>
  <si>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</si>
  <si>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</si>
  <si>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</si>
  <si>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</si>
  <si>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</si>
  <si>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</si>
  <si>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</si>
  <si>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</si>
  <si>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</si>
  <si>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</si>
  <si>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</si>
  <si>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</si>
  <si>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</si>
  <si>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</si>
  <si>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</si>
  <si>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</si>
  <si>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</si>
  <si>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</si>
  <si>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</si>
  <si>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</si>
  <si>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</si>
  <si>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</si>
  <si>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</si>
  <si>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</si>
  <si>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</si>
  <si>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</si>
  <si>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</si>
  <si>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</si>
  <si>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</si>
  <si>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</si>
  <si>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</si>
  <si>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</si>
  <si>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</si>
  <si>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</si>
  <si>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</si>
  <si>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</si>
  <si>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</si>
  <si>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</si>
  <si>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</si>
  <si>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</si>
  <si>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</si>
  <si>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</si>
  <si>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</si>
  <si>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</si>
  <si>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</si>
  <si>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</si>
  <si>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</si>
  <si>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</si>
  <si>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</si>
  <si>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</si>
  <si>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</si>
  <si>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</si>
  <si>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</si>
  <si>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</si>
  <si>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</si>
  <si>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</si>
  <si>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</si>
  <si>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</si>
  <si>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</si>
  <si>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</si>
  <si>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</si>
  <si>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</si>
  <si>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</si>
  <si>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</si>
  <si>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</si>
  <si>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</si>
  <si>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</si>
  <si>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</si>
  <si>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</si>
  <si>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</si>
  <si>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</si>
  <si>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</si>
  <si>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</si>
  <si>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</si>
  <si>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</si>
  <si>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</si>
  <si>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</si>
  <si>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</si>
  <si>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</si>
  <si>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</si>
  <si>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</si>
  <si>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</si>
  <si>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</si>
  <si>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</si>
  <si>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</si>
  <si>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</si>
  <si>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</si>
  <si>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</si>
  <si>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</si>
  <si>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</si>
  <si>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</si>
  <si>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</si>
  <si>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</si>
  <si>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</si>
  <si>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</si>
  <si>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</si>
  <si>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</si>
  <si>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</si>
  <si>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</si>
  <si>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</si>
  <si>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</si>
  <si>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</si>
  <si>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</si>
  <si>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</si>
  <si>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</si>
  <si>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</si>
  <si>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</si>
  <si>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</si>
  <si>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</si>
  <si>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</si>
  <si>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</si>
  <si>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</si>
  <si>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</si>
  <si>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</si>
  <si>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</si>
  <si>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</si>
  <si>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</si>
  <si>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</si>
  <si>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</si>
  <si>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</si>
  <si>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</si>
  <si>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</si>
  <si>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</si>
  <si>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</si>
  <si>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</si>
  <si>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</si>
  <si>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</si>
  <si>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</si>
  <si>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</si>
  <si>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</si>
  <si>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</si>
  <si>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</si>
  <si>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</si>
  <si>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</si>
  <si>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</si>
  <si>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</si>
  <si>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</si>
  <si>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</si>
  <si>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</si>
  <si>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</si>
  <si>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</si>
  <si>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</si>
  <si>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</si>
  <si>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</si>
  <si>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</si>
  <si>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</si>
  <si>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</si>
  <si>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</si>
  <si>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</si>
  <si>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</si>
  <si>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</si>
  <si>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</si>
  <si>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</si>
  <si>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</si>
  <si>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</si>
  <si>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</si>
  <si>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</si>
  <si>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</si>
  <si>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</si>
  <si>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</si>
  <si>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</si>
  <si>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</si>
  <si>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</si>
  <si>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</si>
  <si>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</si>
  <si>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</si>
  <si>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</si>
  <si>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</si>
  <si>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</si>
  <si>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</si>
  <si>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</si>
  <si>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</si>
  <si>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</si>
  <si>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</si>
  <si>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</si>
  <si>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</si>
  <si>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</si>
  <si>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</si>
  <si>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</si>
  <si>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</si>
  <si>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</si>
  <si>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</si>
  <si>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</si>
  <si>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</si>
  <si>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</si>
  <si>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</si>
  <si>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</si>
  <si>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</si>
  <si>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</si>
  <si>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</si>
  <si>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</si>
  <si>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</si>
  <si>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</si>
  <si>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</si>
  <si>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</si>
  <si>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</si>
  <si>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</si>
  <si>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</si>
  <si>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</si>
  <si>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</si>
  <si>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</si>
  <si>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</si>
  <si>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</si>
  <si>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</si>
  <si>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</si>
  <si>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</si>
  <si>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</si>
  <si>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</si>
  <si>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</si>
  <si>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</si>
  <si>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</si>
  <si>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</si>
  <si>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</si>
  <si>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</si>
  <si>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</si>
  <si>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</si>
  <si>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</si>
  <si>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</si>
  <si>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</si>
  <si>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</si>
  <si>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</si>
  <si>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</si>
  <si>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</si>
  <si>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</si>
  <si>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</si>
  <si>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</si>
  <si>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</si>
  <si>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</si>
  <si>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</si>
  <si>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</si>
  <si>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</si>
  <si>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</si>
  <si>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</si>
  <si>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</si>
  <si>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</si>
  <si>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</si>
  <si>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</si>
  <si>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</si>
  <si>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</si>
  <si>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</si>
  <si>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</si>
  <si>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</si>
  <si>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</si>
  <si>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</si>
  <si>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</si>
  <si>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</si>
  <si>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</si>
  <si>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</si>
  <si>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</si>
  <si>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</si>
  <si>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</si>
  <si>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</si>
  <si>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</si>
  <si>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</si>
  <si>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</si>
  <si>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</si>
  <si>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</si>
  <si>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</si>
  <si>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</si>
  <si>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</si>
  <si>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</si>
  <si>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</si>
  <si>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</si>
  <si>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</si>
  <si>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</si>
  <si>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</si>
  <si>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</si>
  <si>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</si>
  <si>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</si>
  <si>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</si>
  <si>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</si>
  <si>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</si>
  <si>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</si>
  <si>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</si>
  <si>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</si>
  <si>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</si>
  <si>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</si>
  <si>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</si>
  <si>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</si>
  <si>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</si>
  <si>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</si>
  <si>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</si>
  <si>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</si>
  <si>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</si>
  <si>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</si>
  <si>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</si>
  <si>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</si>
  <si>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</si>
  <si>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</si>
  <si>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</si>
  <si>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</si>
  <si>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</si>
  <si>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</si>
  <si>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</si>
  <si>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</si>
  <si>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</si>
  <si>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</si>
  <si>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</si>
  <si>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</si>
  <si>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</si>
  <si>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</si>
  <si>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</si>
  <si>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</si>
  <si>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</si>
  <si>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</si>
  <si>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</si>
  <si>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</si>
  <si>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</si>
  <si>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</si>
  <si>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</si>
  <si>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</si>
  <si>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</si>
  <si>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</si>
  <si>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</si>
  <si>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</si>
  <si>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</si>
  <si>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</si>
  <si>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</si>
  <si>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</si>
  <si>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</si>
  <si>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</si>
  <si>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</si>
  <si>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</si>
  <si>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</si>
  <si>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</si>
  <si>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</si>
  <si>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</si>
  <si>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</si>
  <si>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</si>
  <si>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</si>
  <si>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</si>
  <si>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</si>
  <si>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</si>
  <si>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</si>
  <si>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</si>
  <si>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</si>
  <si>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</si>
  <si>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</si>
  <si>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</si>
  <si>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</si>
  <si>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</si>
  <si>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</si>
  <si>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</si>
  <si>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</si>
  <si>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</si>
  <si>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</si>
  <si>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</si>
  <si>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</si>
  <si>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</si>
  <si>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</si>
  <si>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</si>
  <si>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</si>
  <si>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</si>
  <si>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</si>
  <si>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</si>
  <si>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</si>
  <si>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</si>
  <si>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</si>
  <si>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</si>
  <si>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</si>
  <si>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</si>
  <si>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</si>
  <si>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</si>
  <si>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</si>
  <si>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</si>
  <si>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</si>
  <si>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</si>
  <si>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</si>
  <si>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</si>
  <si>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</si>
  <si>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</si>
  <si>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</si>
  <si>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</si>
  <si>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</si>
  <si>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</si>
  <si>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</si>
  <si>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</si>
  <si>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</si>
  <si>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</si>
  <si>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</si>
  <si>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</si>
  <si>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</si>
  <si>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</si>
  <si>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</si>
  <si>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</si>
  <si>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</si>
  <si>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</si>
  <si>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</si>
  <si>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</si>
  <si>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</si>
  <si>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</si>
  <si>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</si>
  <si>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</si>
  <si>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</si>
  <si>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</si>
  <si>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</si>
  <si>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</si>
  <si>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</si>
  <si>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</si>
  <si>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</si>
  <si>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</si>
  <si>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</si>
  <si>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</si>
  <si>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</si>
  <si>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</si>
  <si>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</si>
  <si>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</si>
  <si>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</si>
  <si>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</si>
  <si>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</si>
  <si>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</si>
  <si>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</si>
  <si>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</si>
  <si>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</si>
  <si>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</si>
  <si>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</si>
  <si>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</si>
  <si>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</si>
  <si>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</si>
  <si>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</si>
  <si>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</si>
  <si>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</si>
  <si>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</si>
  <si>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</si>
  <si>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</si>
  <si>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</si>
  <si>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</si>
  <si>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</si>
  <si>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</si>
  <si>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</si>
  <si>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</si>
  <si>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</si>
  <si>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</si>
  <si>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</si>
  <si>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</si>
  <si>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</si>
  <si>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</si>
  <si>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</si>
  <si>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</si>
  <si>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</si>
  <si>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</si>
  <si>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</si>
  <si>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</si>
  <si>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</si>
  <si>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</si>
  <si>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</si>
  <si>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</si>
  <si>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</si>
  <si>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</si>
  <si>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</si>
  <si>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</si>
  <si>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</si>
  <si>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</si>
  <si>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</si>
  <si>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</si>
  <si>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</si>
  <si>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</si>
  <si>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</si>
  <si>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</si>
  <si>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</si>
  <si>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</si>
  <si>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</si>
  <si>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</si>
  <si>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</si>
  <si>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</si>
  <si>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</si>
  <si>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</si>
  <si>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</si>
  <si>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</si>
  <si>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</si>
  <si>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</si>
  <si>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</si>
  <si>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</si>
  <si>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</si>
  <si>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</si>
  <si>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</si>
  <si>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</si>
  <si>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</si>
  <si>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</si>
  <si>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</si>
  <si>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</si>
  <si>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</si>
  <si>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</si>
  <si>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</si>
  <si>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</si>
  <si>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</si>
  <si>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</si>
  <si>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</si>
  <si>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</si>
  <si>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</si>
  <si>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</si>
  <si>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</si>
  <si>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</si>
  <si>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</si>
  <si>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</si>
  <si>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</si>
  <si>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</si>
  <si>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</si>
  <si>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</si>
  <si>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</si>
  <si>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</si>
  <si>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</si>
  <si>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</si>
  <si>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</si>
  <si>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</si>
  <si>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</si>
  <si>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</si>
  <si>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</si>
  <si>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</si>
  <si>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</si>
  <si>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</si>
  <si>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</si>
  <si>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</si>
  <si>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</si>
  <si>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</si>
  <si>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</si>
  <si>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</si>
  <si>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</si>
  <si>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</si>
  <si>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</si>
  <si>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</si>
  <si>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</si>
  <si>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</si>
  <si>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</si>
  <si>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</si>
  <si>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</si>
  <si>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</si>
  <si>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</si>
  <si>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</si>
  <si>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</si>
  <si>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</si>
  <si>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</si>
  <si>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</si>
  <si>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</si>
  <si>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</si>
  <si>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</si>
  <si>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</si>
  <si>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</si>
  <si>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</si>
  <si>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</si>
  <si>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</si>
  <si>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</si>
  <si>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</si>
  <si>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</si>
  <si>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</si>
  <si>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</si>
  <si>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</si>
  <si>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</si>
  <si>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</si>
  <si>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</si>
  <si>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</si>
  <si>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</si>
  <si>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</si>
  <si>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</si>
  <si>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</si>
  <si>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</si>
  <si>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</si>
  <si>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</si>
  <si>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</si>
  <si>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</si>
  <si>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</si>
  <si>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</si>
  <si>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</si>
  <si>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</si>
  <si>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</si>
  <si>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</si>
  <si>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</si>
  <si>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</si>
  <si>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</si>
  <si>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</si>
  <si>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</si>
  <si>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</si>
  <si>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</si>
  <si>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</si>
  <si>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</si>
  <si>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</si>
  <si>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</si>
  <si>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</si>
  <si>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</si>
  <si>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</si>
  <si>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</si>
  <si>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</si>
  <si>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</si>
  <si>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</si>
  <si>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</si>
  <si>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</si>
  <si>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</si>
  <si>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</si>
  <si>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</si>
  <si>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</si>
  <si>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</si>
  <si>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</si>
  <si>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</si>
  <si>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</si>
  <si>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</si>
  <si>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</si>
  <si>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</si>
  <si>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</si>
  <si>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</si>
  <si>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</si>
  <si>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</si>
  <si>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</si>
  <si>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</si>
  <si>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</si>
  <si>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</si>
  <si>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</si>
  <si>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</si>
  <si>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</si>
  <si>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</si>
  <si>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</si>
  <si>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</si>
  <si>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</si>
  <si>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</si>
  <si>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</si>
  <si>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</si>
  <si>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</si>
  <si>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</si>
  <si>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</si>
  <si>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</si>
  <si>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</si>
  <si>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</si>
  <si>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</si>
  <si>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</si>
  <si>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</si>
  <si>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</si>
  <si>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</si>
  <si>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</si>
  <si>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</si>
  <si>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</si>
  <si>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</si>
  <si>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</si>
  <si>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</si>
  <si>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</si>
  <si>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</si>
  <si>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</si>
  <si>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</si>
  <si>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</si>
  <si>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</si>
  <si>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</si>
  <si>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</si>
  <si>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</si>
  <si>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</si>
  <si>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</si>
  <si>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</si>
  <si>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</si>
  <si>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</si>
  <si>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</si>
  <si>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</si>
  <si>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</si>
  <si>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</si>
  <si>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</si>
  <si>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</si>
  <si>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</si>
  <si>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</si>
  <si>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</si>
  <si>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</si>
  <si>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</si>
  <si>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</si>
  <si>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</si>
  <si>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</si>
  <si>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</si>
  <si>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</si>
  <si>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</si>
  <si>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</si>
  <si>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</si>
  <si>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</si>
  <si>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</si>
  <si>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</si>
  <si>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</si>
  <si>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</si>
  <si>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</si>
  <si>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</si>
  <si>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</si>
  <si>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</si>
  <si>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</si>
  <si>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</si>
  <si>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</si>
  <si>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</si>
  <si>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</si>
  <si>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</si>
  <si>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</si>
  <si>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</si>
  <si>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</si>
  <si>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</si>
  <si>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</si>
  <si>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</si>
  <si>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</si>
  <si>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</si>
  <si>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</si>
  <si>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</si>
  <si>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</si>
  <si>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</si>
  <si>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</si>
  <si>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</si>
  <si>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</si>
  <si>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</si>
  <si>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</si>
  <si>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</si>
  <si>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</si>
  <si>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</si>
  <si>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</si>
  <si>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</si>
  <si>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</si>
  <si>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</si>
  <si>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</si>
  <si>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</si>
  <si>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</si>
  <si>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</si>
  <si>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</si>
  <si>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</si>
  <si>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</si>
  <si>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</si>
  <si>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</si>
  <si>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</si>
  <si>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</si>
  <si>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</si>
  <si>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</si>
  <si>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</si>
  <si>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</si>
  <si>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</si>
  <si>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</si>
  <si>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</si>
  <si>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</si>
  <si>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</si>
  <si>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</si>
  <si>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</si>
  <si>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</si>
  <si>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</si>
  <si>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</si>
  <si>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</si>
  <si>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</si>
  <si>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</si>
  <si>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</si>
  <si>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</si>
  <si>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</si>
  <si>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</si>
  <si>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</si>
  <si>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</si>
  <si>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</si>
  <si>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</si>
  <si>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</si>
  <si>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</si>
  <si>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</si>
  <si>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</si>
  <si>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</si>
  <si>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</si>
  <si>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</si>
  <si>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</si>
  <si>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</si>
  <si>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</si>
  <si>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</si>
  <si>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</si>
  <si>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</si>
  <si>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</si>
  <si>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</si>
  <si>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</si>
  <si>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</si>
  <si>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</si>
  <si>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</si>
  <si>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</si>
  <si>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</si>
  <si>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</si>
  <si>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</si>
  <si>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</si>
  <si>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</si>
  <si>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</si>
  <si>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</si>
  <si>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</si>
  <si>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</si>
  <si>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</si>
  <si>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</si>
  <si>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</si>
  <si>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</si>
  <si>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</si>
  <si>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</si>
  <si>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</si>
  <si>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</si>
  <si>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</si>
  <si>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</si>
  <si>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</si>
  <si>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</si>
  <si>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</si>
  <si>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</si>
  <si>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</si>
  <si>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</si>
  <si>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</si>
  <si>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</si>
  <si>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</si>
  <si>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</si>
  <si>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</si>
  <si>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</si>
  <si>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</si>
  <si>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</si>
  <si>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</si>
  <si>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</si>
  <si>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</si>
  <si>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</si>
  <si>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</si>
  <si>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</si>
  <si>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</si>
  <si>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</si>
  <si>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</si>
  <si>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</si>
  <si>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</si>
  <si>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</si>
  <si>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</si>
  <si>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</si>
  <si>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</si>
  <si>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</si>
  <si>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</si>
  <si>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</si>
  <si>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</si>
  <si>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</si>
  <si>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</si>
  <si>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</si>
  <si>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</si>
  <si>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</si>
  <si>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</si>
  <si>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</si>
  <si>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</si>
  <si>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</si>
  <si>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</si>
  <si>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</si>
  <si>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</si>
  <si>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</si>
  <si>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</si>
  <si>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</si>
  <si>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</si>
  <si>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</si>
  <si>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</si>
  <si>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</si>
  <si>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</si>
  <si>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</si>
  <si>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</si>
  <si>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</si>
  <si>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</si>
  <si>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</si>
  <si>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</si>
  <si>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</si>
  <si>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</si>
  <si>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</si>
  <si>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</si>
  <si>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</si>
  <si>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</si>
  <si>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</si>
  <si>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</si>
  <si>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</si>
  <si>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</si>
  <si>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</si>
  <si>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</si>
  <si>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</si>
  <si>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</si>
  <si>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</si>
  <si>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</si>
  <si>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</si>
  <si>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</si>
  <si>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</si>
  <si>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</si>
  <si>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</si>
  <si>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</si>
  <si>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</si>
  <si>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</si>
  <si>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</si>
  <si>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</si>
  <si>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</si>
  <si>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</si>
  <si>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</si>
  <si>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</si>
  <si>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</si>
  <si>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</si>
  <si>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</si>
  <si>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</si>
  <si>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</si>
  <si>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</si>
  <si>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</si>
  <si>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</si>
  <si>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</si>
  <si>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</si>
  <si>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</si>
  <si>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</si>
  <si>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</si>
  <si>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</si>
  <si>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</si>
  <si>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</si>
  <si>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</si>
  <si>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</si>
  <si>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</si>
  <si>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</si>
  <si>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</si>
  <si>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</si>
  <si>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</si>
  <si>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</si>
  <si>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</si>
  <si>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</si>
  <si>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</si>
  <si>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</si>
  <si>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</si>
  <si>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</si>
  <si>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</si>
  <si>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</si>
  <si>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</si>
  <si>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</si>
  <si>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</si>
  <si>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</si>
  <si>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</si>
  <si>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</si>
  <si>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</si>
  <si>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</si>
  <si>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</si>
  <si>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</si>
  <si>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</si>
  <si>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</si>
  <si>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</si>
  <si>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</si>
  <si>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</si>
  <si>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</si>
  <si>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</si>
  <si>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</si>
  <si>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</si>
  <si>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</si>
  <si>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</si>
  <si>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</si>
  <si>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</si>
  <si>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</si>
  <si>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</si>
  <si>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</si>
  <si>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</si>
  <si>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</si>
  <si>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</si>
  <si>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</si>
  <si>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</si>
  <si>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</si>
  <si>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</si>
  <si>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</si>
  <si>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</si>
  <si>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</si>
  <si>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</si>
  <si>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</si>
  <si>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</si>
  <si>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</si>
  <si>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</si>
  <si>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</si>
  <si>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</si>
  <si>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</si>
  <si>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</si>
  <si>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</si>
  <si>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</si>
  <si>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</si>
  <si>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</si>
  <si>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</si>
  <si>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</si>
  <si>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</si>
  <si>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</si>
  <si>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</si>
  <si>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</si>
  <si>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</si>
  <si>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</si>
  <si>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</si>
  <si>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</si>
  <si>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</si>
  <si>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</si>
  <si>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</si>
  <si>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</si>
  <si>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</si>
  <si>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</si>
  <si>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</si>
  <si>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</si>
  <si>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</si>
  <si>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</si>
  <si>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</si>
  <si>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</si>
  <si>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</si>
  <si>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</si>
  <si>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</si>
  <si>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</si>
  <si>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</si>
  <si>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</si>
  <si>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</si>
  <si>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</si>
  <si>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</si>
  <si>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</si>
  <si>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</si>
  <si>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</si>
  <si>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</si>
  <si>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</si>
  <si>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</si>
  <si>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</si>
  <si>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</si>
  <si>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</si>
  <si>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</si>
  <si>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</si>
  <si>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</si>
  <si>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</si>
  <si>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</si>
  <si>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</si>
  <si>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</si>
  <si>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</si>
  <si>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</si>
  <si>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</si>
  <si>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</si>
  <si>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</si>
  <si>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</si>
  <si>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</si>
  <si>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</si>
  <si>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</si>
  <si>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</si>
  <si>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</si>
  <si>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</si>
  <si>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</si>
  <si>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</si>
  <si>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</si>
  <si>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</si>
  <si>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</si>
  <si>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</si>
  <si>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</si>
  <si>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</si>
  <si>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</si>
  <si>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</si>
  <si>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</si>
  <si>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</si>
  <si>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</si>
  <si>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</si>
  <si>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</si>
  <si>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</si>
  <si>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</si>
  <si>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</si>
  <si>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</si>
  <si>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</si>
  <si>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</si>
  <si>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</si>
  <si>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</si>
  <si>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</si>
  <si>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</si>
  <si>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</si>
  <si>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</si>
  <si>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</si>
  <si>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</si>
  <si>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</si>
  <si>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</si>
  <si>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</si>
  <si>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</si>
  <si>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</si>
  <si>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</si>
  <si>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</si>
  <si>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</si>
  <si>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</si>
  <si>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</si>
  <si>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</si>
  <si>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</si>
  <si>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</si>
  <si>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</si>
  <si>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</si>
  <si>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</si>
  <si>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</si>
  <si>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</si>
  <si>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</si>
  <si>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</si>
  <si>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</si>
  <si>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</si>
  <si>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</si>
  <si>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</si>
  <si>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</si>
  <si>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</si>
  <si>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</si>
  <si>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</si>
  <si>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</si>
  <si>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</si>
  <si>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</si>
  <si>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</si>
  <si>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</si>
  <si>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</si>
  <si>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</si>
  <si>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</si>
  <si>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</si>
  <si>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</si>
  <si>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</si>
  <si>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</si>
  <si>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</si>
  <si>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</si>
  <si>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</si>
  <si>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</si>
  <si>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</si>
  <si>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</si>
  <si>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</si>
  <si>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</si>
  <si>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</si>
  <si>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</si>
  <si>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</si>
  <si>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</si>
  <si>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</si>
  <si>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</si>
  <si>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</si>
  <si>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</si>
  <si>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</si>
  <si>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</si>
  <si>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</si>
  <si>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</si>
  <si>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</si>
  <si>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</si>
  <si>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</si>
  <si>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</si>
  <si>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</si>
  <si>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</si>
  <si>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</si>
  <si>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</si>
  <si>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</si>
  <si>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</si>
  <si>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</si>
  <si>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</si>
  <si>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</si>
  <si>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</si>
  <si>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</si>
  <si>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</si>
  <si>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</si>
  <si>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</si>
  <si>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</si>
  <si>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</si>
  <si>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</si>
  <si>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</si>
  <si>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</si>
  <si>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</si>
  <si>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</si>
  <si>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</si>
  <si>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</si>
  <si>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</si>
  <si>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</si>
  <si>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</si>
  <si>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</si>
  <si>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</si>
  <si>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</si>
  <si>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</si>
  <si>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</si>
  <si>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</si>
  <si>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</si>
  <si>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</si>
  <si>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</si>
  <si>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</si>
  <si>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</si>
  <si>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</si>
  <si>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</si>
  <si>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</si>
  <si>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</si>
  <si>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</si>
  <si>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</si>
  <si>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</si>
  <si>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</si>
  <si>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</si>
  <si>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</si>
  <si>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</si>
  <si>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</si>
  <si>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</si>
  <si>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</si>
  <si>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</si>
  <si>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</si>
  <si>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</si>
  <si>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</si>
  <si>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</si>
  <si>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</si>
  <si>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</si>
  <si>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</si>
  <si>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</si>
  <si>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</si>
  <si>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</si>
  <si>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</si>
  <si>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</si>
  <si>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</si>
  <si>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</si>
  <si>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</si>
  <si>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</si>
  <si>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</si>
  <si>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</si>
  <si>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</si>
  <si>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</si>
  <si>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</si>
  <si>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</si>
  <si>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</si>
  <si>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</si>
  <si>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</si>
  <si>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</si>
  <si>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</si>
  <si>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</si>
  <si>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</si>
  <si>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</si>
  <si>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</si>
  <si>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</si>
  <si>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</si>
  <si>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</si>
  <si>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</si>
  <si>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</si>
  <si>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</si>
  <si>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</si>
  <si>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</si>
  <si>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</si>
  <si>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</si>
  <si>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</si>
  <si>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</si>
  <si>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</si>
  <si>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</si>
  <si>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</si>
  <si>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</si>
  <si>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</si>
  <si>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</si>
  <si>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</si>
  <si>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</si>
  <si>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</si>
  <si>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</si>
  <si>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</si>
  <si>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</si>
  <si>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</si>
  <si>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</si>
  <si>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</si>
  <si>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</si>
  <si>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</si>
  <si>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</si>
  <si>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</si>
  <si>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</si>
  <si>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</si>
  <si>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</si>
  <si>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</si>
  <si>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</si>
  <si>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</si>
  <si>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</si>
  <si>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</si>
  <si>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</si>
  <si>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</si>
  <si>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</si>
  <si>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</si>
  <si>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</si>
  <si>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</si>
  <si>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</si>
  <si>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</si>
  <si>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</si>
  <si>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</si>
  <si>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</si>
  <si>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</si>
  <si>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</si>
  <si>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</si>
  <si>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</si>
  <si>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</si>
  <si>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</si>
  <si>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</si>
  <si>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</si>
  <si>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</si>
  <si>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</si>
  <si>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</si>
  <si>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</si>
  <si>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</si>
  <si>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</si>
  <si>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</si>
  <si>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</si>
  <si>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</si>
  <si>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</si>
  <si>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</si>
  <si>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</si>
  <si>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</si>
  <si>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</si>
  <si>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</si>
  <si>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</si>
  <si>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</si>
  <si>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</si>
  <si>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</si>
  <si>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</si>
  <si>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</si>
  <si>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</si>
  <si>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</si>
  <si>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</si>
  <si>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</si>
  <si>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</si>
  <si>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</si>
  <si>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</si>
  <si>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</si>
  <si>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</si>
  <si>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</si>
  <si>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</si>
  <si>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</si>
  <si>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</si>
  <si>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</si>
  <si>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</si>
  <si>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</si>
  <si>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</si>
  <si>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</si>
  <si>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</si>
  <si>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</si>
  <si>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</si>
  <si>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</si>
  <si>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</si>
  <si>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</si>
  <si>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</si>
  <si>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</si>
  <si>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</si>
  <si>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</si>
  <si>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</si>
  <si>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</si>
  <si>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</si>
  <si>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</si>
  <si>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</si>
  <si>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</si>
  <si>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</si>
  <si>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</si>
  <si>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</si>
  <si>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</si>
  <si>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</si>
  <si>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</si>
  <si>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</si>
  <si>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</si>
  <si>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</si>
  <si>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</si>
  <si>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</si>
  <si>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</si>
  <si>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</si>
  <si>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</si>
  <si>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</si>
  <si>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</si>
  <si>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</si>
  <si>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</si>
  <si>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</si>
  <si>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</si>
  <si>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</si>
  <si>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</si>
  <si>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</si>
  <si>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</si>
  <si>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</si>
  <si>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</si>
  <si>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</si>
  <si>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</si>
  <si>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</si>
  <si>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</si>
  <si>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</si>
  <si>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</si>
  <si>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</si>
  <si>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</si>
  <si>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</si>
  <si>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</si>
  <si>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</si>
  <si>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</si>
  <si>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</si>
  <si>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</si>
  <si>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</si>
  <si>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</si>
  <si>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</si>
  <si>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</si>
  <si>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</si>
  <si>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</si>
  <si>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</si>
  <si>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</si>
  <si>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</si>
  <si>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</si>
  <si>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</si>
  <si>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</si>
  <si>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</si>
  <si>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</si>
  <si>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</si>
  <si>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</si>
  <si>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</si>
  <si>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</si>
  <si>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</si>
  <si>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</si>
  <si>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</si>
  <si>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</si>
  <si>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</si>
  <si>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</si>
  <si>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</si>
  <si>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</si>
  <si>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</si>
  <si>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</si>
  <si>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</si>
  <si>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</si>
  <si>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</si>
  <si>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</si>
  <si>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</si>
  <si>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</si>
  <si>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</si>
  <si>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</si>
  <si>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</si>
  <si>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</si>
  <si>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</si>
  <si>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</si>
  <si>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</si>
  <si>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</si>
  <si>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</si>
  <si>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</si>
  <si>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</si>
  <si>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</si>
  <si>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</si>
  <si>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</si>
  <si>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</si>
  <si>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</si>
  <si>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</si>
  <si>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</si>
  <si>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</si>
  <si>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</si>
  <si>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</si>
  <si>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</si>
  <si>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</si>
  <si>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</si>
  <si>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</si>
  <si>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</si>
  <si>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</si>
  <si>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</si>
  <si>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</si>
  <si>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</si>
  <si>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</si>
  <si>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</si>
  <si>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</si>
  <si>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</si>
  <si>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</si>
  <si>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</si>
  <si>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</si>
  <si>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</si>
  <si>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</si>
  <si>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</si>
  <si>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</si>
  <si>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</si>
  <si>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</si>
  <si>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</si>
  <si>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</si>
  <si>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</si>
  <si>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</si>
  <si>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</si>
  <si>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</si>
  <si>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</si>
  <si>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</si>
  <si>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</si>
  <si>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</si>
  <si>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</si>
  <si>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</si>
  <si>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</si>
  <si>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</si>
  <si>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</si>
  <si>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</si>
  <si>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</si>
  <si>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</si>
  <si>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</si>
  <si>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</si>
  <si>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</si>
  <si>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</si>
  <si>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</si>
  <si>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</si>
  <si>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</si>
  <si>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</si>
  <si>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</si>
  <si>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</si>
  <si>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</si>
  <si>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</si>
  <si>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</si>
  <si>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</si>
  <si>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</si>
  <si>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</si>
  <si>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</si>
  <si>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</si>
  <si>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</si>
  <si>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</si>
  <si>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</si>
  <si>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</si>
  <si>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</si>
  <si>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</si>
  <si>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</si>
  <si>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</si>
  <si>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</si>
  <si>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</si>
  <si>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</si>
  <si>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</si>
  <si>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</si>
  <si>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</si>
  <si>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</si>
  <si>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</si>
  <si>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</si>
  <si>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</si>
  <si>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</si>
  <si>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</si>
  <si>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</si>
  <si>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</si>
  <si>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</si>
  <si>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</si>
  <si>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</si>
  <si>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</si>
  <si>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</si>
  <si>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</si>
  <si>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</si>
  <si>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</si>
  <si>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</si>
  <si>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</si>
  <si>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</si>
  <si>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</si>
  <si>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</si>
  <si>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</si>
  <si>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</si>
  <si>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</si>
  <si>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</si>
  <si>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</si>
  <si>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</si>
  <si>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</si>
  <si>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</si>
  <si>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</si>
  <si>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</si>
  <si>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</si>
  <si>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</si>
  <si>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</si>
  <si>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</si>
  <si>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</si>
  <si>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</si>
  <si>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</si>
  <si>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</si>
  <si>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</si>
  <si>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</si>
  <si>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</si>
  <si>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</si>
  <si>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</si>
  <si>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</si>
  <si>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</si>
  <si>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</si>
  <si>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</si>
  <si>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</si>
  <si>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</si>
  <si>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</si>
  <si>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</si>
  <si>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</si>
  <si>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</si>
  <si>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</si>
  <si>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</si>
  <si>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</si>
  <si>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</si>
  <si>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</si>
  <si>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</si>
  <si>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</si>
  <si>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</si>
  <si>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</si>
  <si>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</si>
  <si>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</si>
  <si>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</si>
  <si>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</si>
  <si>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</si>
  <si>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</si>
  <si>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</si>
  <si>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</si>
  <si>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</si>
  <si>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</si>
  <si>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</si>
  <si>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</si>
  <si>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</si>
  <si>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</si>
  <si>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</si>
  <si>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</si>
  <si>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</si>
  <si>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</si>
  <si>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</si>
  <si>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</si>
  <si>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</si>
  <si>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</si>
  <si>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</si>
  <si>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</si>
  <si>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</si>
  <si>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</si>
  <si>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</si>
  <si>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</si>
  <si>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</si>
  <si>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</si>
  <si>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</si>
  <si>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</si>
  <si>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</si>
  <si>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</si>
  <si>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</si>
  <si>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</si>
  <si>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</si>
  <si>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</si>
  <si>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</si>
  <si>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</si>
  <si>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</si>
  <si>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</si>
  <si>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</si>
  <si>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</si>
  <si>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</si>
  <si>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</si>
  <si>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</si>
  <si>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</si>
  <si>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</si>
  <si>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</si>
  <si>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</si>
  <si>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</si>
  <si>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</si>
  <si>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</si>
  <si>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</si>
  <si>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</si>
  <si>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</si>
  <si>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</si>
  <si>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</si>
  <si>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</si>
  <si>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</si>
  <si>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</si>
  <si>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</si>
  <si>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</si>
  <si>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</si>
  <si>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</si>
  <si>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</si>
  <si>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</si>
  <si>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</si>
  <si>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</si>
  <si>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</si>
  <si>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</si>
  <si>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</si>
  <si>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</si>
  <si>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</si>
  <si>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</si>
  <si>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</si>
  <si>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</si>
  <si>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</si>
  <si>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</si>
  <si>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</si>
  <si>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</si>
  <si>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</si>
  <si>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</si>
  <si>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</si>
  <si>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</si>
  <si>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</si>
  <si>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</si>
  <si>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</si>
  <si>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</si>
  <si>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</si>
  <si>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</si>
  <si>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</si>
  <si>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</si>
  <si>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</si>
  <si>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</si>
  <si>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</si>
  <si>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</si>
  <si>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</si>
  <si>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</si>
  <si>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</si>
  <si>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</si>
  <si>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</si>
  <si>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</si>
  <si>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</si>
  <si>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</si>
  <si>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</si>
  <si>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</si>
  <si>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</si>
  <si>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</si>
  <si>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</si>
  <si>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</si>
  <si>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</si>
  <si>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</si>
  <si>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</si>
  <si>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</si>
  <si>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</si>
  <si>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</si>
  <si>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</si>
  <si>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</si>
  <si>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</si>
  <si>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</si>
  <si>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</si>
  <si>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</si>
  <si>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</si>
  <si>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</si>
  <si>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</si>
  <si>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</si>
  <si>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</si>
  <si>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</si>
  <si>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</si>
  <si>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</si>
  <si>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</si>
  <si>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</si>
  <si>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</si>
  <si>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</si>
  <si>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</si>
  <si>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</si>
  <si>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</si>
  <si>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</si>
  <si>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</si>
  <si>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</si>
  <si>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</si>
  <si>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</si>
  <si>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</si>
  <si>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</si>
  <si>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</si>
  <si>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</si>
  <si>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</si>
  <si>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</si>
  <si>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</si>
  <si>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</si>
  <si>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</si>
  <si>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</si>
  <si>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</si>
  <si>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</si>
  <si>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</si>
  <si>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</si>
  <si>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</si>
  <si>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</si>
  <si>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</si>
  <si>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</si>
  <si>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</si>
  <si>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</si>
  <si>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</si>
  <si>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</si>
  <si>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</si>
  <si>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</si>
  <si>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</si>
  <si>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</si>
  <si>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</si>
  <si>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</si>
  <si>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</si>
  <si>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</si>
  <si>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</si>
  <si>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</si>
  <si>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</si>
  <si>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</si>
  <si>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</si>
  <si>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</si>
  <si>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</si>
  <si>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</si>
  <si>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</si>
  <si>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</si>
  <si>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</si>
  <si>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</si>
  <si>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</si>
  <si>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</si>
  <si>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</si>
  <si>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</si>
  <si>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</si>
  <si>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</si>
  <si>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</si>
  <si>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</si>
  <si>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</si>
  <si>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</si>
  <si>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</si>
  <si>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</si>
  <si>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</si>
  <si>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</si>
  <si>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</si>
  <si>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</si>
  <si>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</si>
  <si>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</si>
  <si>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</si>
  <si>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</si>
  <si>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</si>
  <si>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</si>
  <si>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</si>
  <si>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</si>
  <si>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</si>
  <si>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</si>
  <si>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</si>
  <si>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</si>
  <si>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</si>
  <si>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</si>
  <si>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</si>
  <si>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</si>
  <si>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</si>
  <si>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</si>
  <si>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</si>
  <si>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</si>
  <si>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</si>
  <si>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</si>
  <si>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</si>
  <si>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</si>
  <si>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</si>
  <si>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</si>
  <si>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</si>
  <si>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</si>
  <si>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</si>
  <si>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</si>
  <si>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</si>
  <si>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</si>
  <si>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</si>
  <si>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</si>
  <si>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</si>
  <si>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</si>
  <si>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</si>
  <si>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</si>
  <si>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</si>
  <si>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</si>
  <si>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</si>
  <si>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</si>
  <si>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</si>
  <si>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</si>
  <si>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</si>
  <si>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</si>
  <si>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</si>
  <si>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</si>
  <si>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</si>
  <si>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</si>
  <si>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</si>
  <si>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</si>
  <si>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</si>
  <si>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</si>
  <si>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</si>
  <si>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</si>
  <si>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</si>
  <si>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</si>
  <si>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</si>
  <si>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</si>
  <si>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</si>
  <si>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</si>
  <si>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</si>
  <si>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</si>
  <si>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</si>
  <si>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</si>
  <si>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</si>
  <si>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</si>
  <si>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</si>
  <si>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</si>
  <si>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</si>
  <si>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</si>
  <si>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</si>
  <si>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</si>
  <si>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</si>
  <si>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</si>
  <si>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</si>
  <si>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</si>
  <si>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</si>
  <si>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</si>
  <si>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</si>
  <si>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</si>
  <si>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</si>
  <si>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</si>
  <si>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</si>
  <si>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</si>
  <si>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</si>
  <si>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</si>
  <si>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</si>
  <si>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</si>
  <si>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</si>
  <si>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</si>
  <si>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</si>
  <si>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</si>
  <si>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</si>
  <si>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</si>
  <si>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</si>
  <si>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</si>
  <si>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</si>
  <si>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</si>
  <si>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</si>
  <si>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</si>
  <si>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</si>
  <si>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</si>
  <si>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</si>
  <si>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</si>
  <si>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</si>
  <si>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</si>
  <si>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</si>
  <si>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</si>
  <si>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</si>
  <si>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</si>
  <si>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</si>
  <si>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</si>
  <si>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</si>
  <si>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</si>
  <si>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</si>
  <si>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</si>
  <si>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</si>
  <si>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</si>
  <si>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</si>
  <si>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</si>
  <si>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</si>
  <si>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</si>
  <si>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</si>
  <si>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</si>
  <si>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</si>
  <si>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</si>
  <si>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</si>
  <si>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</si>
  <si>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</si>
  <si>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</si>
  <si>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</si>
  <si>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</si>
  <si>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</si>
  <si>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</si>
  <si>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</si>
  <si>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</si>
  <si>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</si>
  <si>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</si>
  <si>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</si>
  <si>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</si>
  <si>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</si>
  <si>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</si>
  <si>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</si>
  <si>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</si>
  <si>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</si>
  <si>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</si>
  <si>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</si>
  <si>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</si>
  <si>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</si>
  <si>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</si>
  <si>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</si>
  <si>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</si>
  <si>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</si>
  <si>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</si>
  <si>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</si>
  <si>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</si>
  <si>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</si>
  <si>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</si>
  <si>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</si>
  <si>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</si>
  <si>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</si>
  <si>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</si>
  <si>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</si>
  <si>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</si>
  <si>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</si>
  <si>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</si>
  <si>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</si>
  <si>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</si>
  <si>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</si>
  <si>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</si>
  <si>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</si>
  <si>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</si>
  <si>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</si>
  <si>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</si>
  <si>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</si>
  <si>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</si>
  <si>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</si>
  <si>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</si>
  <si>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</si>
  <si>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</si>
  <si>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</si>
  <si>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</si>
  <si>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</si>
  <si>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</si>
  <si>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</si>
  <si>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</si>
  <si>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</si>
  <si>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</si>
  <si>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</si>
  <si>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</si>
  <si>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</si>
  <si>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</si>
  <si>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</si>
  <si>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</si>
  <si>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</si>
  <si>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</si>
  <si>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</si>
  <si>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</si>
  <si>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</si>
  <si>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</si>
  <si>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</si>
  <si>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</si>
  <si>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</si>
  <si>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</si>
  <si>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</si>
  <si>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</si>
  <si>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</si>
  <si>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</si>
  <si>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</si>
  <si>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</si>
  <si>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</si>
  <si>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</si>
  <si>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</si>
  <si>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</si>
  <si>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</si>
  <si>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</si>
  <si>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</si>
  <si>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</si>
  <si>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</si>
  <si>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</si>
  <si>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</si>
  <si>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</si>
  <si>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</si>
  <si>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</si>
  <si>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</si>
  <si>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</si>
  <si>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</si>
  <si>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</si>
  <si>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</si>
  <si>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</si>
  <si>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</si>
  <si>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</si>
  <si>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</si>
  <si>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</si>
  <si>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</si>
  <si>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</si>
  <si>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</si>
  <si>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</si>
  <si>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</si>
  <si>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</si>
  <si>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</si>
  <si>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</si>
  <si>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</si>
  <si>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</si>
  <si>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</si>
  <si>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</si>
  <si>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</si>
  <si>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</si>
  <si>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</si>
  <si>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</si>
  <si>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</si>
  <si>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</si>
  <si>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</si>
  <si>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</si>
  <si>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</si>
  <si>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</si>
  <si>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</si>
  <si>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</si>
  <si>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</si>
  <si>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</si>
  <si>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</si>
  <si>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</si>
  <si>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</si>
  <si>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</si>
  <si>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</si>
  <si>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</si>
  <si>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</si>
  <si>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</si>
  <si>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</si>
  <si>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</si>
  <si>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</si>
  <si>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</si>
  <si>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</si>
  <si>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</si>
  <si>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</si>
  <si>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</si>
  <si>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</si>
  <si>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</si>
  <si>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</si>
  <si>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</si>
  <si>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</si>
  <si>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</si>
  <si>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</si>
  <si>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</si>
  <si>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</si>
  <si>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</si>
  <si>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</si>
  <si>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</si>
  <si>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</si>
  <si>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</si>
  <si>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</si>
  <si>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</si>
  <si>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</si>
  <si>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</si>
  <si>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</si>
  <si>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</si>
  <si>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</si>
  <si>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</si>
  <si>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</si>
  <si>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</si>
  <si>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</si>
  <si>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</si>
  <si>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</si>
  <si>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</si>
  <si>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</si>
  <si>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</si>
  <si>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</si>
  <si>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</si>
  <si>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</si>
  <si>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</si>
  <si>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</si>
  <si>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</si>
  <si>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</si>
  <si>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</si>
  <si>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</si>
  <si>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</si>
  <si>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</si>
  <si>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</si>
  <si>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</si>
  <si>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</si>
  <si>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</si>
  <si>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</si>
  <si>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</si>
  <si>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</si>
  <si>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</si>
  <si>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</si>
  <si>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</si>
  <si>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</si>
  <si>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</si>
  <si>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</si>
  <si>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</si>
  <si>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</si>
  <si>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</si>
  <si>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</si>
  <si>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</si>
  <si>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</si>
  <si>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</si>
  <si>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</si>
  <si>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</si>
  <si>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</si>
  <si>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</si>
  <si>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</si>
  <si>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</si>
  <si>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</si>
  <si>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</si>
  <si>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</si>
  <si>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</si>
  <si>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</si>
  <si>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</si>
  <si>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</si>
  <si>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</si>
  <si>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</si>
  <si>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</si>
  <si>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</si>
  <si>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</si>
  <si>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</si>
  <si>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</si>
  <si>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</si>
  <si>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</si>
  <si>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</si>
  <si>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</si>
  <si>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</si>
  <si>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</si>
  <si>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</si>
  <si>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</si>
  <si>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</si>
  <si>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</si>
  <si>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</si>
  <si>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</si>
  <si>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</si>
  <si>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</si>
  <si>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</si>
  <si>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</si>
  <si>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</si>
  <si>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</si>
  <si>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</si>
  <si>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</si>
  <si>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</si>
  <si>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</si>
  <si>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</si>
  <si>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</si>
  <si>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</si>
  <si>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</si>
  <si>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</si>
  <si>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</si>
  <si>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</si>
  <si>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</si>
  <si>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</si>
  <si>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</si>
  <si>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</si>
  <si>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</si>
  <si>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</si>
  <si>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</si>
  <si>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</si>
  <si>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</si>
  <si>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</si>
  <si>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</si>
  <si>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</si>
  <si>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</si>
  <si>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</si>
  <si>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</si>
  <si>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</si>
  <si>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</si>
  <si>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</si>
  <si>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</si>
  <si>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</si>
  <si>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</si>
  <si>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</si>
  <si>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</si>
  <si>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</si>
  <si>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</si>
  <si>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</si>
  <si>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</si>
  <si>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</si>
  <si>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</si>
  <si>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</si>
  <si>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</si>
  <si>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</si>
  <si>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</si>
  <si>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</si>
  <si>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</si>
  <si>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</si>
  <si>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</si>
  <si>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</si>
  <si>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</si>
  <si>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</si>
  <si>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</si>
  <si>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</si>
  <si>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</si>
  <si>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</si>
  <si>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</si>
  <si>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</si>
  <si>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</si>
  <si>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</si>
  <si>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</si>
  <si>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</si>
  <si>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</si>
  <si>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</si>
  <si>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</si>
  <si>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</si>
  <si>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</si>
  <si>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</si>
  <si>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</si>
  <si>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</si>
  <si>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</si>
  <si>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</si>
  <si>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</si>
  <si>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</si>
  <si>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</si>
  <si>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</si>
  <si>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</si>
  <si>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</si>
  <si>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</si>
  <si>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</si>
  <si>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</si>
  <si>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</si>
  <si>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</si>
  <si>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</si>
  <si>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</si>
  <si>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</si>
  <si>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</si>
  <si>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</si>
  <si>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</si>
  <si>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</si>
  <si>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</si>
  <si>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</si>
  <si>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</si>
  <si>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</si>
  <si>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</si>
  <si>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</si>
  <si>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</si>
  <si>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</si>
  <si>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</si>
  <si>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</si>
  <si>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</si>
  <si>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</si>
  <si>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</si>
  <si>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</si>
  <si>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</si>
  <si>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</si>
  <si>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</si>
  <si>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</si>
  <si>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</si>
  <si>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</si>
  <si>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</si>
  <si>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</si>
  <si>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</si>
  <si>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</si>
  <si>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</si>
  <si>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</si>
  <si>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</si>
  <si>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</si>
  <si>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</si>
  <si>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</si>
  <si>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</si>
  <si>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</si>
  <si>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</si>
  <si>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</si>
  <si>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</si>
  <si>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</si>
  <si>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</si>
  <si>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</si>
  <si>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</si>
  <si>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</si>
  <si>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</si>
  <si>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</si>
  <si>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</si>
  <si>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</si>
  <si>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</si>
  <si>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</si>
  <si>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</si>
  <si>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</si>
  <si>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</si>
  <si>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</si>
  <si>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</si>
  <si>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</si>
  <si>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</si>
  <si>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</si>
  <si>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</si>
  <si>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</si>
  <si>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</si>
  <si>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</si>
  <si>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</si>
  <si>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</si>
  <si>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</si>
  <si>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</si>
  <si>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</si>
  <si>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</si>
  <si>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</si>
  <si>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</si>
  <si>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</si>
  <si>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</si>
  <si>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</si>
  <si>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</si>
  <si>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</si>
  <si>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</si>
  <si>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</si>
  <si>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</si>
  <si>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</si>
  <si>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</si>
  <si>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</si>
  <si>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</si>
  <si>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</si>
  <si>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</si>
  <si>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</si>
  <si>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</si>
  <si>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</si>
  <si>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</si>
  <si>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</si>
  <si>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</si>
  <si>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</si>
  <si>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</si>
  <si>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</si>
  <si>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</si>
  <si>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</si>
  <si>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</si>
  <si>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</si>
  <si>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</si>
  <si>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</si>
  <si>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</si>
  <si>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</si>
  <si>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</si>
  <si>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</si>
  <si>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</si>
  <si>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</si>
  <si>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</si>
  <si>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</si>
  <si>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</si>
  <si>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</si>
  <si>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</si>
  <si>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</si>
  <si>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</si>
  <si>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</si>
  <si>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</si>
  <si>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</si>
  <si>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</si>
  <si>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</si>
  <si>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</si>
  <si>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</si>
  <si>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</si>
  <si>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</si>
  <si>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</si>
  <si>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</si>
  <si>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</si>
  <si>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</si>
  <si>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</si>
  <si>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</si>
  <si>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</si>
  <si>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</si>
  <si>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</si>
  <si>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</si>
  <si>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</si>
  <si>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</si>
  <si>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</si>
  <si>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</si>
  <si>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</si>
  <si>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</si>
  <si>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</si>
  <si>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</si>
  <si>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</si>
  <si>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</si>
  <si>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</si>
  <si>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</si>
  <si>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</si>
  <si>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</si>
  <si>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</si>
  <si>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</si>
  <si>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</si>
  <si>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</si>
  <si>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</si>
  <si>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</si>
  <si>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</si>
  <si>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</si>
  <si>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</si>
  <si>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</si>
  <si>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</si>
  <si>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</si>
  <si>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</si>
  <si>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</si>
  <si>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</si>
  <si>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</si>
  <si>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</si>
  <si>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</si>
  <si>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</si>
  <si>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</si>
  <si>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</si>
  <si>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</si>
  <si>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</si>
  <si>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</si>
  <si>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</si>
  <si>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</si>
  <si>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</si>
  <si>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</si>
  <si>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</si>
  <si>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</si>
  <si>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</si>
  <si>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</si>
  <si>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</si>
  <si>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</si>
  <si>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</si>
  <si>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</si>
  <si>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</si>
  <si>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</si>
  <si>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</si>
  <si>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</si>
  <si>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</si>
  <si>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</si>
  <si>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</si>
  <si>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</si>
  <si>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</si>
  <si>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</si>
  <si>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</si>
  <si>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</si>
  <si>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</si>
  <si>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</si>
  <si>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</si>
  <si>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</si>
  <si>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</si>
  <si>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</si>
  <si>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</si>
  <si>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</si>
  <si>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</si>
  <si>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</si>
  <si>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</si>
  <si>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</si>
  <si>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</si>
  <si>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</si>
  <si>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</si>
  <si>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</si>
  <si>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</si>
  <si>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</si>
  <si>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</si>
  <si>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</si>
  <si>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</si>
  <si>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</si>
  <si>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</si>
  <si>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</si>
  <si>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</si>
  <si>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</si>
  <si>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</si>
  <si>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</si>
  <si>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</si>
  <si>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</si>
  <si>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</si>
  <si>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</si>
  <si>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</si>
  <si>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</si>
  <si>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</si>
  <si>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</si>
  <si>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</si>
  <si>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</si>
  <si>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</si>
  <si>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</si>
  <si>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</si>
  <si>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</si>
  <si>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</si>
  <si>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</si>
  <si>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</si>
  <si>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</si>
  <si>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</si>
  <si>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</si>
  <si>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</si>
  <si>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</si>
  <si>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</si>
  <si>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</si>
  <si>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</si>
  <si>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</si>
  <si>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</si>
  <si>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</si>
  <si>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</si>
  <si>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</si>
  <si>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</si>
  <si>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</si>
  <si>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</si>
  <si>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</si>
  <si>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</si>
  <si>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</si>
  <si>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</si>
  <si>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</si>
  <si>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</si>
  <si>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</si>
  <si>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</si>
  <si>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</si>
  <si>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</si>
  <si>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</si>
  <si>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</si>
  <si>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</si>
  <si>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</si>
  <si>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</si>
  <si>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</si>
  <si>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</si>
  <si>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</si>
  <si>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</si>
  <si>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</si>
  <si>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</si>
  <si>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</si>
  <si>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</si>
  <si>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</si>
  <si>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</si>
  <si>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</si>
  <si>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</si>
  <si>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</si>
  <si>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</si>
  <si>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</si>
  <si>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</si>
  <si>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</si>
  <si>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</si>
  <si>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</si>
  <si>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</si>
  <si>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</si>
  <si>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</si>
  <si>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</si>
  <si>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</si>
  <si>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</si>
  <si>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</si>
  <si>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</si>
  <si>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</si>
  <si>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</si>
  <si>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</si>
  <si>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</si>
  <si>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</si>
  <si>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</si>
  <si>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</si>
  <si>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</si>
  <si>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</si>
  <si>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</si>
  <si>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</si>
  <si>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</si>
  <si>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</si>
  <si>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</si>
  <si>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</si>
  <si>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</si>
  <si>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</si>
  <si>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</si>
  <si>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</si>
  <si>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</si>
  <si>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</si>
  <si>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</si>
  <si>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</si>
  <si>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</si>
  <si>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</si>
  <si>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</si>
  <si>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</si>
  <si>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</si>
  <si>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</si>
  <si>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</si>
  <si>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</si>
  <si>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</si>
  <si>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</si>
  <si>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</si>
  <si>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</si>
  <si>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</si>
  <si>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</si>
  <si>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</si>
  <si>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</si>
  <si>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</si>
  <si>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</si>
  <si>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</si>
  <si>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</si>
  <si>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</si>
  <si>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</si>
  <si>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</si>
  <si>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</si>
  <si>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</si>
  <si>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</si>
  <si>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</si>
  <si>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</si>
  <si>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</si>
  <si>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</si>
  <si>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</si>
  <si>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</si>
  <si>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</si>
  <si>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</si>
  <si>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</si>
  <si>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</si>
  <si>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</si>
  <si>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</si>
  <si>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</si>
  <si>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</si>
  <si>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</si>
  <si>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</si>
  <si>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</si>
  <si>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</si>
  <si>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</si>
  <si>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</si>
  <si>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</si>
  <si>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</si>
  <si>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</si>
  <si>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</si>
  <si>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</si>
  <si>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</si>
  <si>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</si>
  <si>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</si>
  <si>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</si>
  <si>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</si>
  <si>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</si>
  <si>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</si>
  <si>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</si>
  <si>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</si>
  <si>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</si>
  <si>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</si>
  <si>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</si>
  <si>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</si>
  <si>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</si>
  <si>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</si>
  <si>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</si>
  <si>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</si>
  <si>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</si>
  <si>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</si>
  <si>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</si>
  <si>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</si>
  <si>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</si>
  <si>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</si>
  <si>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</si>
  <si>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</si>
  <si>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</si>
  <si>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</si>
  <si>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</si>
  <si>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</si>
  <si>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</si>
  <si>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</si>
  <si>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</si>
  <si>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</si>
  <si>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</si>
  <si>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</si>
  <si>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</si>
  <si>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</si>
  <si>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</si>
  <si>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</si>
  <si>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</si>
  <si>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</si>
  <si>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</si>
  <si>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</si>
  <si>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</si>
  <si>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</si>
  <si>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</si>
  <si>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</si>
  <si>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</si>
  <si>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</si>
  <si>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</si>
  <si>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</si>
  <si>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</si>
  <si>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</si>
  <si>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</si>
  <si>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</si>
  <si>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</si>
  <si>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</si>
  <si>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</si>
  <si>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</si>
  <si>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</si>
  <si>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</si>
  <si>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</si>
  <si>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</si>
  <si>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</si>
  <si>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</si>
  <si>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</si>
  <si>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</si>
  <si>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</si>
  <si>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</si>
  <si>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</si>
  <si>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</si>
  <si>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</si>
  <si>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</si>
  <si>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</si>
  <si>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</si>
  <si>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</si>
  <si>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</si>
  <si>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</si>
  <si>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</si>
  <si>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</si>
  <si>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</si>
  <si>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</si>
  <si>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</si>
  <si>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</si>
  <si>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</si>
  <si>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</si>
  <si>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</si>
  <si>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</si>
  <si>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</si>
  <si>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</si>
  <si>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</si>
  <si>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</si>
  <si>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</si>
  <si>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</si>
  <si>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</si>
  <si>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</si>
  <si>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</si>
  <si>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</si>
  <si>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</si>
  <si>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</si>
  <si>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</si>
  <si>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</si>
  <si>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</si>
  <si>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</si>
  <si>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</si>
  <si>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</si>
  <si>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</si>
  <si>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</si>
  <si>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</si>
  <si>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</si>
  <si>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</si>
  <si>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</si>
  <si>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</si>
  <si>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</si>
  <si>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</si>
  <si>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</si>
  <si>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</si>
  <si>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</si>
  <si>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</si>
  <si>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</si>
  <si>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</si>
  <si>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</si>
  <si>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</si>
  <si>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</si>
  <si>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</si>
  <si>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</si>
  <si>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</si>
  <si>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</si>
  <si>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</si>
  <si>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</si>
  <si>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</si>
  <si>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</si>
  <si>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</si>
  <si>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</si>
  <si>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</si>
  <si>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</si>
  <si>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</si>
  <si>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</si>
  <si>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</si>
  <si>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</si>
  <si>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</si>
  <si>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</si>
  <si>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</si>
  <si>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</si>
  <si>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</si>
  <si>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</si>
  <si>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</si>
  <si>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</si>
  <si>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</si>
  <si>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</si>
  <si>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</si>
  <si>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</si>
  <si>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</si>
  <si>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</si>
  <si>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</si>
  <si>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</si>
  <si>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</si>
  <si>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</si>
  <si>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</si>
  <si>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</si>
  <si>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</si>
  <si>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</si>
  <si>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</si>
  <si>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</si>
  <si>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</si>
  <si>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</si>
  <si>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</si>
  <si>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</si>
  <si>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</si>
  <si>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</si>
  <si>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</si>
  <si>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</si>
  <si>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</si>
  <si>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</si>
  <si>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</si>
  <si>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</si>
  <si>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</si>
  <si>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</si>
  <si>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</si>
  <si>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</si>
  <si>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</si>
  <si>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</si>
  <si>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</si>
  <si>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</si>
  <si>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</si>
  <si>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</si>
  <si>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</si>
  <si>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</si>
  <si>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</si>
  <si>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</si>
  <si>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</si>
  <si>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</si>
  <si>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</si>
  <si>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</si>
  <si>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</si>
  <si>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</si>
  <si>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</si>
  <si>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</si>
  <si>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</si>
  <si>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</si>
  <si>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</si>
  <si>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</si>
  <si>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</si>
  <si>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</si>
  <si>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</si>
  <si>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</si>
  <si>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</si>
  <si>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</si>
  <si>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</si>
  <si>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</si>
  <si>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</si>
  <si>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</si>
  <si>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</si>
  <si>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</si>
  <si>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</si>
  <si>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</si>
  <si>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</si>
  <si>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</si>
  <si>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</si>
  <si>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</si>
  <si>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</si>
  <si>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</si>
  <si>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</si>
  <si>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</si>
  <si>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</si>
  <si>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</si>
  <si>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</si>
  <si>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</si>
  <si>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</si>
  <si>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</si>
  <si>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</si>
  <si>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</si>
  <si>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</si>
  <si>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</si>
  <si>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</si>
  <si>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</si>
  <si>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</si>
  <si>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</si>
  <si>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</si>
  <si>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</si>
  <si>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</si>
  <si>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</si>
  <si>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</si>
  <si>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</si>
  <si>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</si>
  <si>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</si>
  <si>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</si>
  <si>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</si>
  <si>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</si>
  <si>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</si>
  <si>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</si>
  <si>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</si>
  <si>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</si>
  <si>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</si>
  <si>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</si>
  <si>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</si>
  <si>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</si>
  <si>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</si>
  <si>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</si>
  <si>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</si>
  <si>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</si>
  <si>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</si>
  <si>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</si>
  <si>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</si>
  <si>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</si>
  <si>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</si>
  <si>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</si>
  <si>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</si>
  <si>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</si>
  <si>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</si>
  <si>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</si>
  <si>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</si>
  <si>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</si>
  <si>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</si>
  <si>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</si>
  <si>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</si>
  <si>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</si>
  <si>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</si>
  <si>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</si>
  <si>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</si>
  <si>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</si>
  <si>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</si>
  <si>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</si>
  <si>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</si>
  <si>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</si>
  <si>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</si>
  <si>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</si>
  <si>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</si>
  <si>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</si>
  <si>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</si>
  <si>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</si>
  <si>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</si>
  <si>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</si>
  <si>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</si>
  <si>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</si>
  <si>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</si>
  <si>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</si>
  <si>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</si>
  <si>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</si>
  <si>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</si>
  <si>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</si>
  <si>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</si>
  <si>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</si>
  <si>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</si>
  <si>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</si>
  <si>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</si>
  <si>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</si>
  <si>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</si>
  <si>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</si>
  <si>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</si>
  <si>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</si>
  <si>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</si>
  <si>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</si>
  <si>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</si>
  <si>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</si>
  <si>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</si>
  <si>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</si>
  <si>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</si>
  <si>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</si>
  <si>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</si>
  <si>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</si>
  <si>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</si>
  <si>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</si>
  <si>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</si>
  <si>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</si>
  <si>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</si>
  <si>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</si>
  <si>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</si>
  <si>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</si>
  <si>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</si>
  <si>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</si>
  <si>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</si>
  <si>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</si>
  <si>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</si>
  <si>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</si>
  <si>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</si>
  <si>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</si>
  <si>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</si>
  <si>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</si>
  <si>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</si>
  <si>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</si>
  <si>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</si>
  <si>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</si>
  <si>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</si>
  <si>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</si>
  <si>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</si>
  <si>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</si>
  <si>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</si>
  <si>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</si>
  <si>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</si>
  <si>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</si>
  <si>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</si>
  <si>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</si>
  <si>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</si>
  <si>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</si>
  <si>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</si>
  <si>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</si>
  <si>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</si>
  <si>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</si>
  <si>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</si>
  <si>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</si>
  <si>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</si>
  <si>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</si>
  <si>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</si>
  <si>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</si>
  <si>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</si>
  <si>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</si>
  <si>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</si>
  <si>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</si>
  <si>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</si>
  <si>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</si>
  <si>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</si>
  <si>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</si>
  <si>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</si>
  <si>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</si>
  <si>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</si>
  <si>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</si>
  <si>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</si>
  <si>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</si>
  <si>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</si>
  <si>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</si>
  <si>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</si>
  <si>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</si>
  <si>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</si>
  <si>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</si>
  <si>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</si>
  <si>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</si>
  <si>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</si>
  <si>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</si>
  <si>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</si>
  <si>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</si>
  <si>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</si>
  <si>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</si>
  <si>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</si>
  <si>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</si>
  <si>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</si>
  <si>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</si>
  <si>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</si>
  <si>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</si>
  <si>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</si>
  <si>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</si>
  <si>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</si>
  <si>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</si>
  <si>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</si>
  <si>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</si>
  <si>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</si>
  <si>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</si>
  <si>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</si>
  <si>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</si>
  <si>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</si>
  <si>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</si>
  <si>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</si>
  <si>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</si>
  <si>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</si>
  <si>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</si>
  <si>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</si>
  <si>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</si>
  <si>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</si>
  <si>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</si>
  <si>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</si>
  <si>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</si>
  <si>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</si>
  <si>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</si>
  <si>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</si>
  <si>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</si>
  <si>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</si>
  <si>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</si>
  <si>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</si>
  <si>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</si>
  <si>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</si>
  <si>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</si>
  <si>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</si>
  <si>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</si>
  <si>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</si>
  <si>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</si>
  <si>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</si>
  <si>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</si>
  <si>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</si>
  <si>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</si>
  <si>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</si>
  <si>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</si>
  <si>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</si>
  <si>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</si>
  <si>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</si>
  <si>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</si>
  <si>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</si>
  <si>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</si>
  <si>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</si>
  <si>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</si>
  <si>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</si>
  <si>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</si>
  <si>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</si>
  <si>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</si>
  <si>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</si>
  <si>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</si>
  <si>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</si>
  <si>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</si>
  <si>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</si>
  <si>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</si>
  <si>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</si>
  <si>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</si>
  <si>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</si>
  <si>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</si>
  <si>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</si>
  <si>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</si>
  <si>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</si>
  <si>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</si>
  <si>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</si>
  <si>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</si>
  <si>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</si>
  <si>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</si>
  <si>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</si>
  <si>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</si>
  <si>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</si>
  <si>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</si>
  <si>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</si>
  <si>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</si>
  <si>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</si>
  <si>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</si>
  <si>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</si>
  <si>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</si>
  <si>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</si>
  <si>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</si>
  <si>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</si>
  <si>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</si>
  <si>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</si>
  <si>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</si>
  <si>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</si>
  <si>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</si>
  <si>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</si>
  <si>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</si>
  <si>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</si>
  <si>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</si>
  <si>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</si>
  <si>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</si>
  <si>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</si>
  <si>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</si>
  <si>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</si>
  <si>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</si>
  <si>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</si>
  <si>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</si>
  <si>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</si>
  <si>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</si>
  <si>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</si>
  <si>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</si>
  <si>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</si>
  <si>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</si>
  <si>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</si>
  <si>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</si>
  <si>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</si>
  <si>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</si>
  <si>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</si>
  <si>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</si>
  <si>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</si>
  <si>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</si>
  <si>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</si>
  <si>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</si>
  <si>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</si>
  <si>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</si>
  <si>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</si>
  <si>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</si>
  <si>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</si>
  <si>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</si>
  <si>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</si>
  <si>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</si>
  <si>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</si>
  <si>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</si>
  <si>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</si>
  <si>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</si>
  <si>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</si>
  <si>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</si>
  <si>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</si>
  <si>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</si>
  <si>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</si>
  <si>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</si>
  <si>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</si>
  <si>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</si>
  <si>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</si>
  <si>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</si>
  <si>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</si>
  <si>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</si>
  <si>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</si>
  <si>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</si>
  <si>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</si>
  <si>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</si>
  <si>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</si>
  <si>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</si>
  <si>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</si>
  <si>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</si>
  <si>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</si>
  <si>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</si>
  <si>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</si>
  <si>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</si>
  <si>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</si>
  <si>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</si>
  <si>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</si>
  <si>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</si>
  <si>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</si>
  <si>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</si>
  <si>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</si>
  <si>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</si>
  <si>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</si>
  <si>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</si>
  <si>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</si>
  <si>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</si>
  <si>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</si>
  <si>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</si>
  <si>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</si>
  <si>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</si>
  <si>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</si>
  <si>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</si>
  <si>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</si>
  <si>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</si>
  <si>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</si>
  <si>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</si>
  <si>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</si>
  <si>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</si>
  <si>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</si>
  <si>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</si>
  <si>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</si>
  <si>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</si>
  <si>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</si>
  <si>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</si>
  <si>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</si>
  <si>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</si>
  <si>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</si>
  <si>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</si>
  <si>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</si>
  <si>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</si>
  <si>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</si>
  <si>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</si>
  <si>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</si>
  <si>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</si>
  <si>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</si>
  <si>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</si>
  <si>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</si>
  <si>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</si>
  <si>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</si>
  <si>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</si>
  <si>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</si>
  <si>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</si>
  <si>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</si>
  <si>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</si>
  <si>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</si>
  <si>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</si>
  <si>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</si>
  <si>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</si>
  <si>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</si>
  <si>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</si>
  <si>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</si>
  <si>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</si>
  <si>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</si>
  <si>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</si>
  <si>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</si>
  <si>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</si>
  <si>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</si>
  <si>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</si>
  <si>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</si>
  <si>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</si>
  <si>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</si>
  <si>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</si>
  <si>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</si>
  <si>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</si>
  <si>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</si>
  <si>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</si>
  <si>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</si>
  <si>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</si>
  <si>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</si>
  <si>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</si>
  <si>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</si>
  <si>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</si>
  <si>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</si>
  <si>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</si>
  <si>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</si>
  <si>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</si>
  <si>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</si>
  <si>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</si>
  <si>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</si>
  <si>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</si>
  <si>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</si>
  <si>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</si>
  <si>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</si>
  <si>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</si>
  <si>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</si>
  <si>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</si>
  <si>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</si>
  <si>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</si>
  <si>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</si>
  <si>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</si>
  <si>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</si>
  <si>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</si>
  <si>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</si>
  <si>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</si>
  <si>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</si>
  <si>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</si>
  <si>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</si>
  <si>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</si>
  <si>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</si>
  <si>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</si>
  <si>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</si>
  <si>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</si>
  <si>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</si>
  <si>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</si>
  <si>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</si>
  <si>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</si>
  <si>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</si>
  <si>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</si>
  <si>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</si>
  <si>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</si>
  <si>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</si>
  <si>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</si>
  <si>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</si>
  <si>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</si>
  <si>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</si>
  <si>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</si>
  <si>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</si>
  <si>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</si>
  <si>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</si>
  <si>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</si>
  <si>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</si>
  <si>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</si>
  <si>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</si>
  <si>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</si>
  <si>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</si>
  <si>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</si>
  <si>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</si>
  <si>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</si>
  <si>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</si>
  <si>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</si>
  <si>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</si>
  <si>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</si>
  <si>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</si>
  <si>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</si>
  <si>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</si>
  <si>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</si>
  <si>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</si>
  <si>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</si>
  <si>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</si>
  <si>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</si>
  <si>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</si>
  <si>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</si>
  <si>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</si>
  <si>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</si>
  <si>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</si>
  <si>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</si>
  <si>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</si>
  <si>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</si>
  <si>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</si>
  <si>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</si>
  <si>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</si>
  <si>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</si>
  <si>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</si>
  <si>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</si>
  <si>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</si>
  <si>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</si>
  <si>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</si>
  <si>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</si>
  <si>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</si>
  <si>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</si>
  <si>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</si>
  <si>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</si>
  <si>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</si>
  <si>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</si>
  <si>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</si>
  <si>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</si>
  <si>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</si>
  <si>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</si>
  <si>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</si>
  <si>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</si>
  <si>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</si>
  <si>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</si>
  <si>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</si>
  <si>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</si>
  <si>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</si>
  <si>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</si>
  <si>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</si>
  <si>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</si>
  <si>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</si>
  <si>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</si>
  <si>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</si>
  <si>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</si>
  <si>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</si>
  <si>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</si>
  <si>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</si>
  <si>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</si>
  <si>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</si>
  <si>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</si>
  <si>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</si>
  <si>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</si>
  <si>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</si>
  <si>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</si>
  <si>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</si>
  <si>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</si>
  <si>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</si>
  <si>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</si>
  <si>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</si>
  <si>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</si>
  <si>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</si>
  <si>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</si>
  <si>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</si>
  <si>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</si>
  <si>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</si>
  <si>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</si>
  <si>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</si>
  <si>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</si>
  <si>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</si>
  <si>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</si>
  <si>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</si>
  <si>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</si>
  <si>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</si>
  <si>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</si>
  <si>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</si>
  <si>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</si>
  <si>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</si>
  <si>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</si>
  <si>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</si>
  <si>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</si>
  <si>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</si>
  <si>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</si>
  <si>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</si>
  <si>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</si>
  <si>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</si>
  <si>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</si>
  <si>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</si>
  <si>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</si>
  <si>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</si>
  <si>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</si>
  <si>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</si>
  <si>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</si>
  <si>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</si>
  <si>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</si>
  <si>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</si>
  <si>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</si>
  <si>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</si>
  <si>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</si>
  <si>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</si>
  <si>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</si>
  <si>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</si>
  <si>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</si>
  <si>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</si>
  <si>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</si>
  <si>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</si>
  <si>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</si>
  <si>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</si>
  <si>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</si>
  <si>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</si>
  <si>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</si>
  <si>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</si>
  <si>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</si>
  <si>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</si>
  <si>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</si>
  <si>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</si>
  <si>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</si>
  <si>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</si>
  <si>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</si>
  <si>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</si>
  <si>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</si>
  <si>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</si>
  <si>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</si>
  <si>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</si>
  <si>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</si>
  <si>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</si>
  <si>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</si>
  <si>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</si>
  <si>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</si>
  <si>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</si>
  <si>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</si>
  <si>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</si>
  <si>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</si>
  <si>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</si>
  <si>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</si>
  <si>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</si>
  <si>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</si>
  <si>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</si>
  <si>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</si>
  <si>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</si>
  <si>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</si>
  <si>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</si>
  <si>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</si>
  <si>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</si>
  <si>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</si>
  <si>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</si>
  <si>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</si>
  <si>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</si>
  <si>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</si>
  <si>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</si>
  <si>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</si>
  <si>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</si>
  <si>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</si>
  <si>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</si>
  <si>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</si>
  <si>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</si>
  <si>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</si>
  <si>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</si>
  <si>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</si>
  <si>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</si>
  <si>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</si>
  <si>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</si>
  <si>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</si>
  <si>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</si>
  <si>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</si>
  <si>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</si>
  <si>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</si>
  <si>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</si>
  <si>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</si>
  <si>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</si>
  <si>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</si>
  <si>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</si>
  <si>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</si>
  <si>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</si>
  <si>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</si>
  <si>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</si>
  <si>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</si>
  <si>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</si>
  <si>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</si>
  <si>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</si>
  <si>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</si>
  <si>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</si>
  <si>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</si>
  <si>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</si>
  <si>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</si>
  <si>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</si>
  <si>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</si>
  <si>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</si>
  <si>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</si>
  <si>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</si>
  <si>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</si>
  <si>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</si>
  <si>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</si>
  <si>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</si>
  <si>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</si>
  <si>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</si>
  <si>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</si>
  <si>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</si>
  <si>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</si>
  <si>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</si>
  <si>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</si>
  <si>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</si>
  <si>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</si>
  <si>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</si>
  <si>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</si>
  <si>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</si>
  <si>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</si>
  <si>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</si>
  <si>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</si>
  <si>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</si>
  <si>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</si>
  <si>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</si>
  <si>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</si>
  <si>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</si>
  <si>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</si>
  <si>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</si>
  <si>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</si>
  <si>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</si>
  <si>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</si>
  <si>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</si>
  <si>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</si>
  <si>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</si>
  <si>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</si>
  <si>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</si>
  <si>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</si>
  <si>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</si>
  <si>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</si>
  <si>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</si>
  <si>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</si>
  <si>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</si>
  <si>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</si>
  <si>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</si>
  <si>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</si>
  <si>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</si>
  <si>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</si>
  <si>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</si>
  <si>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</si>
  <si>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</si>
  <si>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</si>
  <si>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</si>
  <si>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</si>
  <si>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</si>
  <si>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</si>
  <si>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</si>
  <si>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</si>
  <si>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</si>
  <si>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</si>
  <si>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</si>
  <si>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</si>
  <si>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</si>
  <si>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</si>
  <si>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</si>
  <si>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</si>
  <si>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</si>
  <si>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</si>
  <si>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</si>
  <si>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</si>
  <si>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</si>
  <si>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</si>
  <si>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</si>
  <si>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</si>
  <si>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</si>
  <si>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</si>
  <si>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</si>
  <si>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</si>
  <si>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</si>
  <si>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</si>
  <si>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</si>
  <si>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</si>
  <si>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</si>
  <si>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</si>
  <si>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</si>
  <si>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</si>
  <si>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</si>
  <si>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</si>
  <si>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</si>
  <si>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</si>
  <si>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</si>
  <si>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</si>
  <si>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</si>
  <si>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</si>
  <si>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</si>
  <si>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</si>
  <si>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</si>
  <si>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</si>
  <si>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</si>
  <si>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</si>
  <si>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</si>
  <si>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</si>
  <si>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</si>
  <si>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</si>
  <si>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</si>
  <si>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</si>
  <si>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</si>
  <si>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</si>
  <si>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</si>
  <si>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</si>
  <si>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</si>
  <si>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</si>
  <si>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</si>
  <si>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</si>
  <si>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</si>
  <si>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</si>
  <si>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</si>
  <si>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</si>
  <si>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</si>
  <si>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</si>
  <si>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</si>
  <si>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</si>
  <si>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</si>
  <si>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</si>
  <si>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</si>
  <si>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</si>
  <si>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</si>
  <si>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</si>
  <si>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</si>
  <si>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</si>
  <si>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</si>
  <si>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</si>
  <si>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</si>
  <si>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</si>
  <si>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</si>
  <si>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</si>
  <si>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</si>
  <si>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</si>
  <si>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</si>
  <si>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</si>
  <si>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</si>
  <si>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</si>
  <si>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</si>
  <si>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</si>
  <si>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</si>
  <si>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</si>
  <si>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</si>
  <si>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</si>
  <si>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</si>
  <si>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</si>
  <si>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</si>
  <si>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</si>
  <si>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</si>
  <si>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</si>
  <si>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</si>
  <si>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</si>
  <si>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</si>
  <si>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</si>
  <si>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</si>
  <si>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</si>
  <si>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</si>
  <si>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</si>
  <si>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</si>
  <si>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</si>
  <si>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</si>
  <si>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</si>
  <si>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</si>
  <si>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</si>
  <si>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</si>
  <si>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</si>
  <si>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</si>
  <si>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</si>
  <si>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</si>
  <si>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</si>
  <si>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</si>
  <si>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</si>
  <si>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</si>
  <si>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</si>
  <si>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</si>
  <si>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</si>
  <si>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</si>
  <si>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</si>
  <si>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</si>
  <si>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</si>
  <si>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</si>
  <si>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</si>
  <si>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</si>
  <si>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</si>
  <si>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</si>
  <si>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</si>
  <si>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</si>
  <si>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</si>
  <si>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</si>
  <si>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</si>
  <si>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</si>
  <si>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</si>
  <si>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</si>
  <si>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</si>
  <si>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</si>
  <si>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</si>
  <si>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</si>
  <si>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</si>
  <si>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</si>
  <si>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</si>
  <si>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</si>
  <si>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</si>
  <si>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</si>
  <si>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</si>
  <si>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</si>
  <si>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</si>
  <si>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</si>
  <si>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</si>
  <si>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</si>
  <si>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</si>
  <si>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</si>
  <si>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</si>
  <si>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</si>
  <si>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</si>
  <si>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</si>
  <si>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</si>
  <si>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</si>
  <si>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</si>
  <si>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</si>
  <si>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</si>
  <si>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</si>
  <si>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</si>
  <si>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</si>
  <si>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</si>
  <si>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</si>
  <si>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</si>
  <si>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</si>
  <si>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</si>
  <si>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</si>
  <si>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</si>
  <si>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</si>
  <si>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</si>
  <si>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</si>
  <si>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</si>
  <si>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</si>
  <si>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</si>
  <si>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</si>
  <si>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</si>
  <si>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</si>
  <si>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</si>
  <si>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</si>
  <si>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</si>
  <si>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</si>
  <si>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</si>
  <si>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</si>
  <si>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</si>
  <si>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</si>
  <si>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</si>
  <si>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</si>
  <si>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</si>
  <si>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</si>
  <si>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</si>
  <si>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</si>
  <si>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</si>
  <si>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</si>
  <si>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</si>
  <si>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</si>
  <si>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</si>
  <si>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</si>
  <si>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</si>
  <si>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</si>
  <si>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</si>
  <si>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</si>
  <si>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</si>
  <si>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</si>
  <si>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</si>
  <si>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</si>
  <si>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</si>
  <si>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</si>
  <si>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</si>
  <si>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</si>
  <si>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</si>
  <si>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</si>
  <si>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</si>
  <si>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</si>
  <si>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</si>
  <si>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</si>
  <si>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</si>
  <si>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</si>
  <si>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</si>
  <si>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</si>
  <si>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</si>
  <si>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</si>
  <si>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</si>
  <si>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</si>
  <si>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</si>
  <si>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</si>
  <si>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</si>
  <si>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</si>
  <si>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</si>
  <si>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</si>
  <si>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</si>
  <si>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</si>
  <si>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</si>
  <si>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</si>
  <si>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</si>
  <si>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</si>
  <si>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</si>
  <si>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</si>
  <si>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</si>
  <si>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</si>
  <si>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</si>
  <si>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</si>
  <si>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</si>
  <si>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</si>
  <si>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</si>
  <si>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</si>
  <si>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</si>
  <si>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</si>
  <si>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</si>
  <si>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</si>
  <si>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</si>
  <si>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</si>
  <si>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</si>
  <si>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</si>
  <si>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</si>
  <si>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</si>
  <si>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</si>
  <si>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</si>
  <si>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</si>
  <si>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</si>
  <si>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</si>
  <si>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</si>
  <si>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</si>
  <si>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</si>
  <si>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</si>
  <si>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</si>
  <si>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</si>
  <si>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</si>
  <si>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</si>
  <si>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</si>
  <si>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</si>
  <si>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</si>
  <si>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</si>
  <si>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</si>
  <si>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</si>
  <si>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</si>
  <si>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</si>
  <si>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</si>
  <si>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</si>
  <si>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</si>
  <si>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</si>
  <si>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</si>
  <si>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</si>
  <si>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</si>
  <si>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</si>
  <si>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</si>
  <si>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</si>
  <si>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</si>
  <si>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</si>
  <si>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</si>
  <si>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</si>
  <si>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</si>
  <si>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</si>
  <si>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</si>
  <si>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</si>
  <si>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</si>
  <si>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</si>
  <si>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</si>
  <si>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</si>
  <si>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</si>
  <si>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</si>
  <si>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</si>
  <si>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</si>
  <si>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</si>
  <si>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</si>
  <si>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</si>
  <si>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</si>
  <si>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</si>
  <si>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</si>
  <si>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</si>
  <si>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</si>
  <si>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</si>
  <si>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</si>
  <si>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</si>
  <si>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</si>
  <si>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</si>
  <si>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</si>
  <si>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</si>
  <si>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</si>
  <si>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</si>
  <si>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</si>
  <si>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</si>
  <si>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</si>
  <si>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</si>
  <si>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</si>
  <si>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</si>
  <si>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</si>
  <si>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</si>
  <si>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</si>
  <si>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</si>
  <si>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</si>
  <si>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</si>
  <si>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</si>
  <si>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</si>
  <si>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</si>
  <si>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</si>
  <si>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</si>
  <si>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</si>
  <si>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</si>
  <si>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</si>
  <si>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</si>
  <si>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</si>
  <si>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</si>
  <si>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</si>
  <si>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</si>
  <si>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</si>
  <si>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</si>
  <si>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</si>
  <si>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</si>
  <si>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</si>
  <si>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</si>
  <si>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</si>
  <si>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</si>
  <si>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</si>
  <si>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</si>
  <si>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</si>
  <si>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</si>
  <si>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</si>
  <si>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</si>
  <si>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</si>
  <si>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</si>
  <si>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</si>
  <si>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</si>
  <si>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</si>
  <si>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</si>
  <si>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</si>
  <si>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</si>
  <si>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</si>
  <si>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</si>
  <si>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</si>
  <si>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</si>
  <si>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</si>
  <si>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</si>
  <si>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</si>
  <si>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</si>
  <si>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</si>
  <si>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</si>
  <si>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</si>
  <si>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</si>
  <si>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</si>
  <si>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</si>
  <si>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</si>
  <si>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</si>
  <si>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</si>
  <si>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</si>
  <si>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</si>
  <si>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</si>
  <si>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</si>
  <si>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</si>
  <si>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</si>
  <si>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</si>
  <si>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</si>
  <si>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</si>
  <si>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</si>
  <si>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</si>
  <si>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</si>
  <si>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</si>
  <si>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</si>
  <si>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</si>
  <si>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</si>
  <si>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</si>
  <si>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</si>
  <si>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</si>
  <si>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</si>
  <si>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</si>
  <si>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</si>
  <si>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</si>
  <si>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</si>
  <si>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</si>
  <si>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</si>
  <si>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</si>
  <si>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</si>
  <si>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</si>
  <si>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</si>
  <si>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</si>
  <si>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</si>
  <si>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</si>
  <si>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</si>
  <si>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</si>
  <si>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</si>
  <si>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</si>
  <si>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</si>
  <si>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</si>
  <si>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</si>
  <si>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</si>
  <si>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</si>
  <si>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</si>
  <si>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</si>
  <si>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</si>
  <si>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</si>
  <si>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</si>
  <si>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</si>
  <si>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</si>
  <si>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</si>
  <si>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</si>
  <si>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</si>
  <si>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</si>
  <si>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</si>
  <si>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</si>
  <si>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</si>
  <si>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</si>
  <si>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</si>
  <si>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</si>
  <si>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</si>
  <si>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</si>
  <si>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</si>
  <si>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</si>
  <si>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</si>
  <si>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</si>
  <si>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</si>
  <si>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</si>
  <si>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</si>
  <si>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</si>
  <si>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</si>
  <si>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</si>
  <si>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</si>
  <si>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</si>
  <si>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</si>
  <si>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</si>
  <si>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</si>
  <si>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</si>
  <si>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</si>
  <si>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</si>
  <si>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</si>
  <si>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</si>
  <si>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</si>
  <si>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</si>
  <si>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</si>
  <si>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</si>
  <si>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</si>
  <si>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</si>
  <si>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</si>
  <si>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</si>
  <si>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</si>
  <si>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</si>
  <si>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</si>
  <si>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</si>
  <si>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</si>
  <si>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</si>
  <si>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</si>
  <si>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</si>
  <si>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</si>
  <si>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</si>
  <si>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</si>
  <si>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</si>
  <si>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</si>
  <si>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</si>
  <si>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</si>
  <si>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</si>
  <si>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</si>
  <si>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</si>
  <si>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</si>
  <si>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</si>
  <si>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</si>
  <si>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</si>
  <si>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</si>
  <si>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</si>
  <si>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</si>
  <si>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</si>
  <si>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</si>
  <si>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</si>
  <si>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</si>
  <si>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</si>
  <si>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</si>
  <si>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</si>
  <si>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</si>
  <si>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</si>
  <si>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</si>
  <si>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</si>
  <si>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</si>
  <si>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</si>
  <si>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</si>
  <si>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</si>
  <si>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</si>
  <si>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</si>
  <si>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</si>
  <si>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</si>
  <si>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</si>
  <si>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</si>
  <si>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</si>
  <si>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</si>
  <si>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</si>
  <si>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</si>
  <si>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</si>
  <si>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</si>
  <si>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</si>
  <si>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</si>
  <si>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</si>
  <si>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</si>
  <si>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</si>
  <si>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</si>
  <si>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</si>
  <si>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</si>
  <si>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</si>
  <si>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</si>
  <si>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</si>
  <si>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</si>
  <si>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</si>
  <si>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</si>
  <si>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</si>
  <si>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</si>
  <si>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</si>
  <si>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</si>
  <si>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</si>
  <si>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</si>
  <si>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</si>
  <si>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</si>
  <si>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</si>
  <si>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</si>
  <si>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</si>
  <si>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</si>
  <si>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</si>
  <si>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</si>
  <si>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</si>
  <si>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</si>
  <si>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</si>
  <si>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</si>
  <si>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</si>
  <si>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</si>
  <si>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</si>
  <si>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</si>
  <si>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</si>
  <si>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</si>
  <si>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</si>
  <si>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</si>
  <si>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</si>
  <si>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</si>
  <si>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</si>
  <si>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</si>
  <si>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</si>
  <si>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</si>
  <si>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</si>
  <si>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</si>
  <si>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</si>
  <si>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</si>
  <si>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</si>
  <si>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</si>
  <si>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</si>
  <si>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</si>
  <si>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</si>
  <si>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</si>
  <si>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</si>
  <si>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</si>
  <si>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</si>
  <si>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</si>
  <si>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</si>
  <si>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</si>
  <si>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</si>
  <si>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</si>
  <si>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</si>
  <si>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</si>
  <si>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</si>
  <si>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</si>
  <si>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</si>
  <si>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</si>
  <si>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</si>
  <si>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</si>
  <si>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</si>
  <si>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</si>
  <si>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</si>
  <si>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</si>
  <si>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</si>
  <si>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</si>
  <si>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</si>
  <si>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</si>
  <si>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</si>
  <si>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</si>
  <si>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</si>
  <si>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</si>
  <si>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</si>
  <si>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</si>
  <si>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</si>
  <si>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</si>
  <si>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</si>
  <si>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</si>
  <si>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</si>
  <si>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</si>
  <si>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</si>
  <si>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</si>
  <si>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</si>
  <si>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</si>
  <si>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</si>
  <si>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</si>
  <si>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</si>
  <si>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</si>
  <si>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</si>
  <si>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</si>
  <si>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</si>
  <si>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</si>
  <si>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</si>
  <si>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</si>
  <si>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</si>
  <si>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</si>
  <si>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</si>
  <si>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</si>
  <si>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</si>
  <si>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</si>
  <si>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</si>
  <si>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</si>
  <si>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</si>
  <si>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</si>
  <si>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</si>
  <si>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</si>
  <si>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</si>
  <si>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</si>
  <si>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</si>
  <si>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</si>
  <si>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</si>
  <si>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</si>
  <si>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</si>
  <si>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</si>
  <si>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</si>
  <si>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</si>
  <si>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</si>
  <si>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</si>
  <si>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</si>
  <si>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</si>
  <si>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</si>
  <si>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</si>
  <si>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</si>
  <si>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</si>
  <si>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</si>
  <si>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</si>
  <si>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</si>
  <si>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</si>
  <si>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</si>
  <si>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</si>
  <si>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</si>
  <si>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</si>
  <si>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</si>
  <si>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</si>
  <si>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</si>
  <si>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</si>
  <si>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</si>
  <si>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</si>
  <si>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</si>
  <si>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</si>
  <si>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</si>
  <si>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</si>
  <si>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</si>
  <si>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</si>
  <si>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</si>
  <si>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</si>
  <si>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</si>
  <si>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</si>
  <si>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</si>
  <si>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</si>
  <si>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</si>
  <si>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</si>
  <si>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</si>
  <si>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</si>
  <si>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</si>
  <si>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</si>
  <si>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</si>
  <si>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</si>
  <si>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</si>
  <si>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</si>
  <si>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</si>
  <si>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</si>
  <si>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</si>
  <si>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</si>
  <si>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</si>
  <si>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</si>
  <si>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</si>
  <si>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</si>
  <si>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</si>
  <si>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</si>
  <si>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</si>
  <si>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</si>
  <si>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</si>
  <si>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</si>
  <si>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</si>
  <si>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</si>
  <si>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</si>
  <si>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</si>
  <si>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</si>
  <si>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</si>
  <si>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</si>
  <si>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</si>
  <si>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</si>
  <si>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</si>
  <si>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</si>
  <si>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</si>
  <si>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</si>
  <si>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</si>
  <si>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</si>
  <si>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</si>
  <si>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</si>
  <si>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</si>
  <si>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</si>
  <si>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</si>
  <si>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</si>
  <si>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</si>
  <si>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</si>
  <si>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</si>
  <si>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</si>
  <si>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</si>
  <si>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</si>
  <si>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</si>
  <si>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</si>
  <si>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</si>
  <si>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</si>
  <si>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</si>
  <si>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</si>
  <si>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</si>
  <si>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</si>
  <si>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</si>
  <si>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</si>
  <si>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</si>
  <si>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</si>
  <si>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</si>
  <si>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</si>
  <si>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</si>
  <si>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</si>
  <si>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</si>
  <si>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</si>
  <si>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</si>
  <si>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</si>
  <si>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</si>
  <si>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</si>
  <si>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</si>
  <si>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</si>
  <si>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</si>
  <si>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</si>
  <si>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</si>
  <si>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</si>
  <si>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</si>
  <si>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</si>
  <si>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</si>
  <si>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</si>
  <si>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</si>
  <si>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</si>
  <si>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</si>
  <si>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</si>
  <si>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</si>
  <si>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</si>
  <si>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</si>
  <si>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</si>
  <si>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</si>
  <si>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</si>
  <si>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</si>
  <si>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</si>
  <si>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</si>
  <si>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</si>
  <si>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</si>
  <si>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</si>
  <si>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</si>
  <si>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</si>
  <si>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</si>
  <si>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</si>
  <si>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</si>
  <si>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</si>
  <si>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</si>
  <si>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</si>
  <si>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</si>
  <si>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</si>
  <si>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</si>
  <si>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</si>
  <si>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</si>
  <si>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</si>
  <si>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</si>
  <si>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</si>
  <si>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</si>
  <si>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</si>
  <si>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</si>
  <si>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</si>
  <si>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</si>
  <si>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</si>
  <si>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</si>
  <si>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</si>
  <si>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</si>
  <si>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</si>
  <si>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</si>
  <si>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</si>
  <si>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</si>
  <si>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</si>
  <si>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</si>
  <si>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</si>
  <si>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</si>
  <si>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</si>
  <si>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</si>
  <si>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</si>
  <si>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</si>
  <si>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</si>
  <si>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</si>
  <si>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</si>
  <si>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</si>
  <si>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</si>
  <si>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</si>
  <si>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</si>
  <si>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</si>
  <si>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</si>
  <si>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</si>
  <si>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</si>
  <si>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</si>
  <si>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</si>
  <si>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</si>
  <si>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</si>
  <si>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</si>
  <si>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</si>
  <si>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</si>
  <si>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</si>
  <si>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</si>
  <si>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</si>
  <si>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</si>
  <si>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</si>
  <si>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</si>
  <si>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</si>
  <si>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</si>
  <si>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</si>
  <si>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</si>
  <si>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</si>
  <si>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</si>
  <si>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</si>
  <si>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</si>
  <si>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</si>
  <si>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</si>
  <si>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</si>
  <si>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</si>
  <si>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</si>
  <si>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</si>
  <si>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</si>
  <si>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</si>
  <si>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</si>
  <si>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</si>
  <si>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</si>
  <si>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</si>
  <si>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</si>
  <si>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</si>
  <si>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</si>
  <si>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</si>
  <si>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</si>
  <si>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</si>
  <si>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</si>
  <si>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</si>
  <si>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</si>
  <si>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</si>
  <si>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</si>
  <si>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</si>
  <si>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</si>
  <si>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</si>
  <si>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</si>
  <si>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</si>
  <si>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</si>
  <si>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</si>
  <si>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</si>
  <si>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</si>
  <si>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</si>
  <si>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</si>
  <si>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</si>
  <si>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</si>
  <si>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</si>
  <si>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</si>
  <si>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</si>
  <si>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</si>
  <si>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</si>
  <si>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</si>
  <si>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</si>
  <si>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</si>
  <si>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</si>
  <si>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</si>
  <si>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</si>
  <si>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</si>
  <si>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</si>
  <si>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</si>
  <si>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</si>
  <si>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</si>
  <si>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</si>
  <si>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</si>
  <si>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</si>
  <si>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</si>
  <si>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</si>
  <si>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</si>
  <si>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</si>
  <si>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</si>
  <si>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</si>
  <si>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</si>
  <si>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</si>
  <si>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</si>
  <si>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</si>
  <si>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</si>
  <si>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</si>
  <si>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</si>
  <si>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</si>
  <si>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</si>
  <si>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</si>
  <si>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</si>
  <si>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</si>
  <si>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</si>
  <si>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</si>
  <si>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</si>
  <si>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</si>
  <si>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</si>
  <si>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</si>
  <si>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</si>
  <si>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</si>
  <si>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</si>
  <si>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</si>
  <si>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</si>
  <si>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</si>
  <si>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</si>
  <si>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</si>
  <si>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</si>
  <si>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</si>
  <si>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</si>
  <si>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</si>
  <si>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</si>
  <si>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</si>
  <si>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</si>
  <si>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</si>
  <si>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</si>
  <si>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</si>
  <si>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</si>
  <si>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</si>
  <si>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</si>
  <si>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</si>
  <si>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</si>
  <si>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</si>
  <si>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</si>
  <si>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</si>
  <si>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</si>
  <si>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</si>
  <si>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</si>
  <si>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</si>
  <si>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</si>
  <si>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</si>
  <si>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</si>
  <si>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</si>
  <si>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</si>
  <si>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</si>
  <si>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</si>
  <si>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</si>
  <si>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</si>
  <si>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</si>
  <si>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</si>
  <si>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</si>
  <si>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</si>
  <si>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</si>
  <si>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</si>
  <si>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</si>
  <si>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</si>
  <si>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</si>
  <si>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</si>
  <si>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</si>
  <si>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</si>
  <si>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</si>
  <si>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</si>
  <si>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</si>
  <si>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</si>
  <si>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</si>
  <si>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</si>
  <si>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</si>
  <si>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</si>
  <si>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</si>
  <si>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</si>
  <si>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</si>
  <si>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</si>
  <si>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</si>
  <si>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</si>
  <si>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</si>
  <si>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</si>
  <si>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</si>
  <si>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</si>
  <si>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</si>
  <si>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</si>
  <si>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</si>
  <si>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</si>
  <si>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</si>
  <si>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</si>
  <si>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</si>
  <si>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</si>
  <si>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</si>
  <si>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</si>
  <si>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</si>
  <si>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</si>
  <si>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</si>
  <si>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</si>
  <si>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</si>
  <si>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</si>
  <si>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</si>
  <si>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</si>
  <si>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</si>
  <si>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</si>
  <si>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</si>
  <si>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</si>
  <si>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</si>
  <si>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</si>
  <si>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</si>
  <si>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</si>
  <si>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</si>
  <si>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</si>
  <si>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</si>
  <si>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</si>
  <si>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</si>
  <si>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</si>
  <si>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</si>
  <si>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</si>
  <si>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</si>
  <si>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</si>
  <si>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</si>
  <si>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</si>
  <si>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</si>
  <si>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</si>
  <si>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</si>
  <si>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</si>
  <si>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</si>
  <si>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</si>
  <si>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</si>
  <si>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</si>
  <si>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</si>
  <si>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</si>
  <si>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</si>
  <si>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</si>
  <si>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</si>
  <si>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</si>
  <si>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</si>
  <si>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</si>
  <si>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</si>
  <si>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</si>
  <si>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</si>
  <si>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</si>
  <si>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</si>
  <si>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</si>
  <si>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</si>
  <si>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</si>
  <si>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</si>
  <si>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</si>
  <si>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</si>
  <si>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</si>
  <si>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</si>
  <si>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</si>
  <si>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</si>
  <si>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</si>
  <si>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</si>
  <si>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</si>
  <si>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</si>
  <si>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</si>
  <si>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</si>
  <si>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</si>
  <si>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</si>
  <si>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</si>
  <si>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</si>
  <si>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</si>
  <si>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</si>
  <si>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</si>
  <si>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</si>
  <si>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</si>
  <si>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</si>
  <si>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</si>
  <si>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</si>
  <si>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</si>
  <si>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</si>
  <si>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</si>
  <si>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</si>
  <si>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</si>
  <si>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</si>
  <si>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</si>
  <si>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</si>
  <si>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</si>
  <si>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</si>
  <si>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</si>
  <si>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</si>
  <si>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</si>
  <si>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</si>
  <si>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</si>
  <si>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</si>
  <si>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</si>
  <si>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</si>
  <si>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</si>
  <si>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</si>
  <si>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</si>
  <si>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</si>
  <si>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</si>
  <si>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</si>
  <si>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</si>
  <si>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</si>
  <si>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</si>
  <si>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</si>
  <si>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</si>
  <si>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</si>
  <si>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</si>
  <si>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</si>
  <si>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</si>
  <si>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</si>
  <si>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</si>
  <si>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</si>
  <si>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</si>
  <si>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</si>
  <si>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</si>
  <si>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</si>
  <si>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</si>
  <si>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</si>
  <si>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</si>
  <si>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</si>
  <si>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</si>
  <si>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</si>
  <si>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</si>
  <si>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</si>
  <si>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</si>
  <si>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</si>
  <si>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</si>
  <si>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</si>
  <si>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</si>
  <si>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</si>
  <si>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</si>
  <si>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</si>
  <si>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</si>
  <si>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</si>
  <si>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</si>
  <si>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</si>
  <si>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</si>
  <si>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</si>
  <si>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</si>
  <si>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</si>
  <si>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</si>
  <si>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</si>
  <si>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</si>
  <si>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</si>
  <si>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</si>
  <si>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</si>
  <si>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</si>
  <si>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</si>
  <si>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</si>
  <si>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</si>
  <si>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</si>
  <si>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</si>
  <si>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</si>
  <si>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</si>
  <si>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</si>
  <si>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</si>
  <si>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</si>
  <si>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</si>
  <si>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</si>
  <si>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</si>
  <si>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</si>
  <si>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</si>
  <si>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</si>
  <si>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</si>
  <si>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</si>
  <si>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</si>
  <si>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</si>
  <si>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</si>
  <si>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</si>
  <si>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</si>
  <si>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</si>
  <si>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</si>
  <si>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</si>
  <si>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</si>
  <si>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</si>
  <si>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</si>
  <si>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</si>
  <si>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</si>
  <si>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</si>
  <si>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</si>
  <si>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</si>
  <si>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</si>
  <si>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</si>
  <si>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</si>
  <si>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</si>
  <si>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</si>
  <si>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</si>
  <si>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</si>
  <si>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</si>
  <si>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</si>
  <si>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</si>
  <si>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</si>
  <si>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</si>
  <si>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</si>
  <si>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</si>
  <si>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</si>
  <si>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</si>
  <si>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</si>
  <si>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</si>
  <si>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</si>
  <si>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</si>
  <si>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</si>
  <si>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</si>
  <si>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</si>
  <si>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</si>
  <si>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</si>
  <si>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</si>
  <si>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</si>
  <si>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</si>
  <si>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</si>
  <si>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</si>
  <si>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</si>
  <si>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</si>
  <si>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</si>
  <si>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</si>
  <si>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</si>
  <si>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</si>
  <si>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</si>
  <si>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</si>
  <si>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</si>
  <si>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</si>
  <si>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</si>
  <si>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</si>
  <si>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</si>
  <si>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</si>
  <si>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</si>
  <si>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</si>
  <si>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</si>
  <si>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</si>
  <si>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</si>
  <si>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</si>
  <si>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</si>
  <si>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</si>
  <si>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</si>
  <si>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</si>
  <si>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</si>
  <si>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</si>
  <si>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</si>
  <si>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</si>
  <si>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</si>
  <si>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</si>
  <si>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</si>
  <si>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</si>
  <si>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</si>
  <si>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</si>
  <si>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</si>
  <si>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</si>
  <si>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</si>
  <si>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</si>
  <si>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</si>
  <si>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</si>
  <si>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</si>
  <si>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</si>
  <si>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</si>
  <si>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</si>
  <si>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</si>
  <si>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</si>
  <si>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</si>
  <si>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</si>
  <si>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</si>
  <si>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</si>
  <si>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</si>
  <si>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</si>
  <si>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</si>
  <si>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</si>
  <si>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</si>
  <si>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</si>
  <si>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</si>
  <si>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</si>
  <si>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</si>
  <si>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</si>
  <si>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</si>
  <si>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</si>
  <si>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</si>
  <si>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</si>
  <si>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</si>
  <si>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</si>
  <si>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</si>
  <si>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</si>
  <si>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</si>
  <si>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</si>
  <si>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</si>
  <si>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</si>
  <si>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</si>
  <si>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</si>
  <si>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</si>
  <si>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</si>
  <si>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</si>
  <si>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</si>
  <si>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</si>
  <si>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</si>
  <si>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</si>
  <si>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</si>
  <si>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</si>
  <si>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</si>
  <si>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</si>
  <si>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</si>
  <si>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</si>
  <si>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</si>
  <si>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</si>
  <si>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</si>
  <si>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</si>
  <si>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</si>
  <si>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</si>
  <si>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</si>
  <si>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</si>
  <si>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</si>
  <si>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</si>
  <si>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</si>
  <si>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</si>
  <si>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</si>
  <si>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</si>
  <si>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</si>
  <si>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</si>
  <si>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</si>
  <si>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</si>
  <si>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</si>
  <si>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</si>
  <si>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</si>
  <si>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</si>
  <si>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</si>
  <si>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</si>
  <si>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</si>
  <si>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</si>
  <si>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</si>
  <si>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</si>
  <si>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</si>
  <si>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</si>
  <si>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</si>
  <si>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</si>
  <si>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</si>
  <si>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</si>
  <si>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</si>
  <si>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</si>
  <si>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</si>
  <si>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</si>
  <si>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</si>
  <si>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</si>
  <si>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</si>
  <si>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</si>
  <si>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</si>
  <si>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</si>
  <si>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</si>
  <si>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</si>
  <si>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</si>
  <si>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</si>
  <si>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</si>
  <si>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</si>
  <si>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</si>
  <si>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</si>
  <si>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</si>
  <si>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</si>
  <si>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</si>
  <si>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</si>
  <si>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</si>
  <si>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</si>
  <si>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</si>
  <si>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</si>
  <si>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</si>
  <si>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</si>
  <si>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</si>
  <si>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</si>
  <si>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</si>
  <si>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</si>
  <si>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</si>
  <si>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</si>
  <si>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</si>
  <si>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</si>
  <si>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</si>
  <si>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</si>
  <si>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</si>
  <si>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</si>
  <si>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</si>
  <si>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</si>
  <si>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</si>
  <si>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</si>
  <si>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</si>
  <si>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</si>
  <si>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</si>
  <si>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</si>
  <si>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</si>
  <si>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</si>
  <si>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</si>
  <si>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</si>
  <si>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</si>
  <si>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</si>
  <si>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</si>
  <si>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</si>
  <si>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</si>
  <si>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</si>
  <si>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</si>
  <si>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</si>
  <si>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</si>
  <si>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</si>
  <si>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</si>
  <si>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</si>
  <si>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</si>
  <si>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</si>
  <si>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</si>
  <si>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</si>
  <si>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</si>
  <si>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</si>
  <si>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</si>
  <si>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</si>
  <si>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</si>
  <si>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</si>
  <si>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</si>
  <si>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</si>
  <si>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</si>
  <si>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</si>
  <si>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</si>
  <si>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</si>
  <si>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</si>
  <si>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</si>
  <si>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</si>
  <si>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</si>
  <si>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</si>
  <si>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</si>
  <si>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</si>
  <si>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</si>
  <si>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</si>
  <si>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</si>
  <si>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</si>
  <si>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</si>
  <si>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</si>
  <si>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</si>
  <si>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</si>
  <si>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</si>
  <si>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</si>
  <si>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</si>
  <si>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</si>
  <si>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</si>
  <si>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</si>
  <si>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</si>
  <si>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</si>
  <si>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</si>
  <si>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</si>
  <si>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</si>
  <si>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</si>
  <si>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</si>
  <si>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</si>
  <si>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</si>
  <si>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</si>
  <si>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</si>
  <si>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</si>
  <si>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</si>
  <si>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</si>
  <si>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</si>
  <si>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</si>
  <si>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</si>
  <si>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</si>
  <si>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</si>
  <si>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</si>
  <si>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</si>
  <si>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</si>
  <si>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</si>
  <si>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</si>
  <si>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</si>
  <si>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</si>
  <si>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</si>
  <si>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</si>
  <si>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</si>
  <si>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</si>
  <si>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</si>
  <si>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</si>
  <si>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</si>
  <si>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</si>
  <si>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</si>
  <si>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</si>
  <si>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</si>
  <si>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</si>
  <si>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</si>
  <si>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</si>
  <si>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</si>
  <si>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</si>
  <si>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</si>
  <si>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</si>
  <si>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</si>
  <si>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</si>
  <si>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</si>
  <si>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</si>
  <si>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</si>
  <si>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</si>
  <si>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</si>
  <si>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</si>
  <si>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</si>
  <si>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</si>
  <si>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</si>
  <si>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</si>
  <si>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</si>
  <si>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</si>
  <si>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</si>
  <si>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</si>
  <si>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</si>
  <si>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</si>
  <si>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</si>
  <si>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</si>
  <si>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</si>
  <si>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</si>
  <si>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</si>
  <si>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</si>
  <si>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</si>
  <si>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</si>
  <si>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</si>
  <si>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</si>
  <si>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</si>
  <si>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</si>
  <si>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</si>
  <si>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</si>
  <si>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</si>
  <si>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</si>
  <si>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</si>
  <si>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</si>
  <si>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</si>
  <si>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</si>
  <si>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</si>
  <si>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</si>
  <si>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</si>
  <si>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</si>
  <si>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</si>
  <si>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</si>
  <si>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</si>
  <si>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</si>
  <si>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</si>
  <si>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</si>
  <si>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</si>
  <si>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</si>
  <si>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</si>
  <si>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</si>
  <si>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</si>
  <si>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</si>
  <si>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</si>
  <si>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</si>
  <si>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</si>
  <si>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</si>
  <si>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</si>
  <si>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</si>
  <si>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</si>
  <si>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</si>
  <si>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</si>
  <si>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</si>
  <si>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</si>
  <si>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</si>
  <si>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</si>
  <si>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</si>
  <si>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</si>
  <si>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</si>
  <si>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</si>
  <si>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</si>
  <si>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</si>
  <si>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</si>
  <si>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</si>
  <si>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</si>
  <si>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</si>
  <si>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</si>
  <si>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</si>
  <si>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</si>
  <si>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</si>
  <si>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</si>
  <si>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</si>
  <si>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</si>
  <si>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</si>
  <si>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</si>
  <si>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</si>
  <si>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</si>
  <si>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</si>
  <si>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</si>
  <si>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</si>
  <si>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</si>
  <si>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</si>
  <si>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</si>
  <si>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</si>
  <si>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</si>
  <si>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</si>
  <si>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</si>
  <si>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</si>
  <si>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</si>
  <si>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</si>
  <si>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</si>
  <si>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</si>
  <si>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</si>
  <si>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</si>
  <si>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</si>
  <si>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</si>
  <si>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</si>
  <si>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</si>
  <si>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</si>
  <si>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</si>
  <si>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</si>
  <si>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</si>
  <si>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</si>
  <si>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</si>
  <si>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</si>
  <si>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</si>
  <si>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</si>
  <si>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</si>
  <si>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</si>
  <si>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</si>
  <si>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</si>
  <si>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</si>
  <si>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</si>
  <si>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</si>
  <si>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</si>
  <si>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</si>
  <si>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</si>
  <si>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</si>
  <si>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</si>
  <si>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</si>
  <si>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</si>
  <si>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</si>
  <si>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</si>
  <si>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</si>
  <si>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</si>
  <si>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</si>
  <si>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</si>
  <si>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</si>
  <si>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</si>
  <si>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</si>
  <si>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</si>
  <si>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</si>
  <si>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</si>
  <si>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</si>
  <si>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</si>
  <si>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</si>
  <si>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</si>
  <si>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</si>
  <si>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</si>
  <si>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</si>
  <si>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</si>
  <si>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</si>
  <si>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</si>
  <si>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</si>
  <si>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</si>
  <si>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</si>
  <si>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</si>
  <si>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</si>
  <si>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</si>
  <si>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</si>
  <si>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</si>
  <si>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</si>
  <si>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</si>
  <si>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</si>
  <si>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</si>
  <si>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</si>
  <si>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</si>
  <si>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</si>
  <si>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</si>
  <si>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</si>
  <si>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</si>
  <si>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</si>
  <si>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</si>
  <si>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</si>
  <si>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</si>
  <si>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</si>
  <si>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</si>
  <si>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</si>
  <si>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</si>
  <si>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</si>
  <si>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</si>
  <si>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</si>
  <si>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</si>
  <si>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</si>
  <si>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</si>
  <si>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</si>
  <si>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</si>
  <si>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</si>
  <si>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</si>
  <si>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</si>
  <si>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</si>
  <si>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</si>
  <si>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</si>
  <si>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</si>
  <si>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</si>
  <si>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</si>
  <si>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</si>
  <si>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</si>
  <si>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</si>
  <si>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</si>
  <si>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</si>
  <si>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</si>
  <si>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</si>
  <si>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</si>
  <si>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</si>
  <si>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</si>
  <si>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</si>
  <si>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</si>
  <si>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</si>
  <si>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</si>
  <si>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</si>
  <si>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</si>
  <si>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</si>
  <si>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</si>
  <si>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</si>
  <si>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</si>
  <si>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</si>
  <si>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</si>
  <si>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</si>
  <si>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</si>
  <si>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</si>
  <si>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</si>
  <si>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</si>
  <si>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</si>
  <si>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</si>
  <si>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</si>
  <si>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</si>
  <si>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</si>
  <si>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</si>
  <si>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</si>
  <si>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</si>
  <si>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</si>
  <si>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</si>
  <si>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</si>
  <si>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</si>
  <si>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</si>
  <si>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</si>
  <si>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</si>
  <si>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</si>
  <si>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</si>
  <si>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</si>
  <si>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</si>
  <si>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</si>
  <si>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</si>
  <si>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</si>
  <si>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</si>
  <si>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</si>
  <si>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</si>
  <si>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</si>
  <si>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</si>
  <si>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</si>
  <si>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</si>
  <si>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</si>
  <si>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</si>
  <si>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</si>
  <si>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</si>
  <si>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</si>
  <si>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</si>
  <si>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</si>
  <si>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</si>
  <si>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</si>
  <si>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</si>
  <si>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</si>
  <si>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</si>
  <si>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</si>
  <si>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</si>
  <si>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</si>
  <si>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</si>
  <si>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</si>
  <si>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</si>
  <si>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</si>
  <si>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</si>
  <si>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</si>
  <si>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</si>
  <si>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</si>
  <si>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</si>
  <si>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</si>
  <si>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</si>
  <si>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</si>
  <si>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</si>
  <si>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</si>
  <si>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</si>
  <si>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</si>
  <si>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</si>
  <si>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</si>
  <si>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</si>
  <si>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</si>
  <si>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</si>
  <si>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</si>
  <si>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</si>
  <si>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</si>
  <si>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</si>
  <si>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</si>
  <si>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</si>
  <si>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</si>
  <si>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</si>
  <si>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</si>
  <si>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</si>
  <si>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</si>
  <si>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</si>
  <si>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</si>
  <si>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</si>
  <si>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</si>
  <si>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</si>
  <si>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</si>
  <si>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</si>
  <si>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</si>
  <si>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</si>
  <si>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</si>
  <si>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</si>
  <si>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</si>
  <si>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</si>
  <si>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</si>
  <si>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</si>
  <si>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</si>
  <si>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</si>
  <si>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</si>
  <si>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</si>
  <si>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</si>
  <si>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</si>
  <si>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</si>
  <si>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</si>
  <si>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</si>
  <si>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</si>
  <si>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</si>
  <si>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</si>
  <si>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</si>
  <si>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</si>
  <si>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</si>
  <si>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</si>
  <si>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</si>
  <si>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</si>
  <si>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</si>
  <si>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</si>
  <si>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</si>
  <si>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</si>
  <si>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</si>
  <si>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</si>
  <si>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</si>
  <si>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</si>
  <si>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</si>
  <si>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</si>
  <si>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</si>
  <si>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</si>
  <si>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</si>
  <si>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</si>
  <si>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</si>
  <si>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</si>
  <si>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</si>
  <si>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</si>
  <si>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</si>
  <si>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</si>
  <si>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</si>
  <si>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</si>
  <si>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</si>
  <si>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</si>
  <si>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</si>
  <si>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</si>
  <si>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</si>
  <si>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</si>
  <si>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</si>
  <si>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</si>
  <si>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</si>
  <si>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</si>
  <si>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</si>
  <si>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</si>
  <si>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</si>
  <si>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</si>
  <si>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</si>
  <si>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</si>
  <si>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</si>
  <si>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</si>
  <si>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</si>
  <si>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</si>
  <si>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</si>
  <si>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</si>
  <si>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</si>
  <si>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</si>
  <si>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</si>
  <si>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</si>
  <si>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</si>
  <si>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</si>
  <si>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</si>
  <si>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</si>
  <si>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</si>
  <si>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</si>
  <si>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</si>
  <si>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</si>
  <si>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</si>
  <si>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</si>
  <si>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</si>
  <si>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</si>
  <si>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</si>
  <si>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</si>
  <si>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</si>
  <si>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</si>
  <si>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</si>
  <si>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</si>
  <si>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</si>
  <si>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</si>
  <si>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</si>
  <si>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</si>
  <si>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</si>
  <si>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</si>
  <si>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</si>
  <si>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</si>
  <si>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</si>
  <si>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</si>
  <si>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</si>
  <si>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</si>
  <si>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</si>
  <si>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</si>
  <si>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</si>
  <si>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</si>
  <si>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</si>
  <si>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</si>
  <si>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</si>
  <si>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</si>
  <si>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</si>
  <si>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</si>
  <si>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</si>
  <si>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</si>
  <si>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</si>
  <si>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</si>
  <si>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</si>
  <si>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</si>
  <si>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</si>
  <si>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</si>
  <si>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</si>
  <si>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</si>
  <si>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</si>
  <si>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</si>
  <si>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</si>
  <si>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</si>
  <si>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</si>
  <si>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</si>
  <si>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</si>
  <si>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</si>
  <si>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</si>
  <si>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</si>
  <si>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</si>
  <si>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</si>
  <si>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</si>
  <si>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</si>
  <si>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</si>
  <si>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</si>
  <si>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</si>
  <si>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</si>
  <si>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</si>
  <si>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</si>
  <si>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</si>
  <si>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</si>
  <si>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</si>
  <si>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</si>
  <si>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</si>
  <si>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</si>
  <si>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</si>
  <si>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</si>
  <si>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</si>
  <si>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</si>
  <si>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</si>
  <si>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</si>
  <si>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</si>
  <si>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</si>
  <si>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</si>
  <si>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</si>
  <si>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</si>
  <si>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</si>
  <si>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</si>
  <si>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</si>
  <si>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</si>
  <si>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</si>
  <si>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</si>
  <si>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</si>
  <si>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</si>
  <si>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</si>
  <si>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</si>
  <si>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</si>
  <si>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</si>
  <si>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</si>
  <si>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</si>
  <si>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</si>
  <si>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</si>
  <si>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</si>
  <si>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</si>
  <si>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</si>
  <si>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</si>
  <si>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</si>
  <si>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</si>
  <si>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</si>
  <si>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</si>
  <si>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</si>
  <si>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</si>
  <si>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</si>
  <si>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</si>
  <si>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</si>
  <si>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</si>
  <si>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</si>
  <si>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</si>
  <si>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</si>
  <si>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</si>
  <si>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</si>
  <si>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</si>
  <si>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</si>
  <si>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</si>
  <si>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</si>
  <si>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</si>
  <si>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</si>
  <si>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</si>
  <si>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</si>
  <si>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</si>
  <si>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</si>
  <si>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</si>
  <si>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</si>
  <si>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</si>
  <si>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</si>
  <si>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</si>
  <si>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</si>
  <si>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</si>
  <si>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</si>
  <si>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</si>
  <si>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</si>
  <si>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</si>
  <si>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</si>
  <si>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</si>
  <si>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</si>
  <si>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</si>
  <si>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</si>
  <si>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</si>
  <si>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</si>
  <si>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</si>
  <si>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</si>
  <si>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</si>
  <si>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</si>
  <si>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</si>
  <si>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</si>
  <si>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</si>
  <si>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</si>
  <si>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</si>
  <si>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</si>
  <si>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</si>
  <si>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</si>
  <si>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</si>
  <si>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</si>
  <si>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</si>
  <si>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</si>
  <si>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</si>
  <si>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</si>
  <si>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</si>
  <si>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</si>
  <si>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</si>
  <si>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</si>
  <si>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</si>
  <si>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</si>
  <si>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</si>
  <si>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</si>
  <si>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</si>
  <si>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</si>
  <si>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</si>
  <si>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</si>
  <si>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</si>
  <si>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</si>
  <si>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</si>
  <si>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</si>
  <si>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</si>
  <si>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</si>
  <si>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</si>
  <si>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</si>
  <si>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</si>
  <si>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</si>
  <si>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</si>
  <si>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</si>
  <si>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</si>
  <si>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</si>
  <si>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</si>
  <si>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</si>
  <si>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</si>
  <si>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</si>
  <si>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</si>
  <si>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</si>
  <si>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</si>
  <si>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</si>
  <si>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</si>
  <si>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</si>
  <si>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</si>
  <si>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</si>
  <si>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</si>
  <si>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</si>
  <si>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</si>
  <si>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</si>
  <si>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</si>
  <si>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</si>
  <si>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</si>
  <si>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</si>
  <si>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</si>
  <si>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</si>
  <si>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</si>
  <si>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</si>
  <si>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</si>
  <si>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</si>
  <si>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</si>
  <si>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</si>
  <si>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</si>
  <si>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</si>
  <si>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</si>
  <si>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</si>
  <si>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</si>
  <si>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</si>
  <si>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</si>
  <si>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</si>
  <si>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</si>
  <si>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</si>
  <si>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</si>
  <si>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</si>
  <si>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</si>
  <si>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</si>
  <si>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</si>
  <si>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</si>
  <si>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</si>
  <si>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</si>
  <si>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</si>
  <si>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</si>
  <si>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</si>
  <si>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</si>
  <si>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</si>
  <si>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</si>
  <si>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</si>
  <si>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</si>
  <si>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</si>
  <si>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</si>
  <si>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</si>
  <si>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</si>
  <si>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</si>
  <si>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</si>
  <si>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</si>
  <si>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</si>
  <si>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</si>
  <si>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</si>
  <si>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</si>
  <si>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</si>
  <si>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</si>
  <si>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</si>
  <si>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</si>
  <si>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</si>
  <si>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</si>
  <si>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</si>
  <si>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</si>
  <si>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</si>
  <si>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</si>
  <si>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</si>
  <si>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</si>
  <si>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</si>
  <si>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</si>
  <si>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</si>
  <si>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</si>
  <si>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</si>
  <si>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</si>
  <si>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</si>
  <si>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</si>
  <si>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</si>
  <si>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</si>
  <si>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</si>
  <si>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</si>
  <si>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</si>
  <si>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</si>
  <si>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</si>
  <si>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</si>
  <si>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</si>
  <si>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</si>
  <si>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</si>
  <si>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</si>
  <si>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</si>
  <si>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</si>
  <si>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</si>
  <si>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</si>
  <si>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</si>
  <si>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</si>
  <si>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</si>
  <si>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</si>
  <si>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</si>
  <si>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</si>
  <si>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</si>
  <si>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</si>
  <si>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</si>
  <si>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</si>
  <si>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</si>
  <si>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</si>
  <si>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</si>
  <si>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</si>
  <si>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</si>
  <si>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</si>
  <si>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</si>
  <si>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</si>
  <si>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</si>
  <si>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</si>
  <si>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</si>
  <si>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</si>
  <si>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</si>
  <si>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</si>
  <si>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</si>
  <si>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</si>
  <si>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</si>
  <si>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</si>
  <si>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</si>
  <si>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</si>
  <si>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</si>
  <si>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</si>
  <si>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</si>
  <si>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</si>
  <si>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</si>
  <si>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</si>
  <si>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</si>
  <si>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</si>
  <si>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</si>
  <si>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</si>
  <si>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</si>
  <si>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</si>
  <si>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</si>
  <si>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</si>
  <si>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</si>
  <si>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</si>
  <si>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</si>
  <si>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</si>
  <si>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</si>
  <si>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</si>
  <si>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</si>
  <si>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</si>
  <si>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</si>
  <si>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</si>
  <si>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</si>
  <si>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</si>
  <si>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</si>
  <si>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</si>
  <si>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</si>
  <si>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</si>
  <si>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</si>
  <si>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</si>
  <si>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</si>
  <si>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</si>
  <si>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</si>
  <si>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</si>
  <si>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</si>
  <si>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</si>
  <si>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</si>
  <si>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</si>
  <si>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</si>
  <si>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</si>
  <si>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</si>
  <si>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</si>
  <si>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</si>
  <si>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</si>
  <si>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</si>
  <si>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</si>
  <si>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</si>
  <si>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</si>
  <si>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</si>
  <si>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</si>
  <si>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</si>
  <si>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</si>
  <si>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</si>
  <si>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</si>
  <si>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</si>
  <si>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</si>
  <si>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</si>
  <si>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</si>
  <si>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</si>
  <si>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</si>
  <si>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</si>
  <si>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</si>
  <si>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</si>
  <si>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</si>
  <si>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</si>
  <si>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</si>
  <si>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</si>
  <si>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</si>
  <si>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</si>
  <si>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</si>
  <si>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</si>
  <si>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</si>
  <si>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</si>
  <si>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</si>
  <si>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</si>
  <si>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</si>
  <si>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</si>
  <si>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</si>
  <si>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</si>
  <si>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</si>
  <si>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</si>
  <si>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</si>
  <si>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</si>
  <si>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</si>
  <si>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</si>
  <si>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</si>
  <si>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</si>
  <si>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</si>
  <si>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</si>
  <si>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</si>
  <si>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</si>
  <si>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</si>
  <si>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</si>
  <si>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</si>
  <si>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</si>
  <si>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</si>
  <si>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</si>
  <si>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</si>
  <si>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</si>
  <si>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</si>
  <si>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</si>
  <si>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</si>
  <si>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</si>
  <si>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</si>
  <si>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</si>
  <si>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</si>
  <si>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</si>
  <si>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</si>
  <si>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</si>
  <si>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</si>
  <si>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</si>
  <si>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</si>
  <si>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</si>
  <si>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</si>
  <si>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</si>
  <si>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</si>
  <si>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</si>
  <si>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</si>
  <si>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</si>
  <si>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</si>
  <si>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</si>
  <si>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</si>
  <si>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</si>
  <si>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</si>
  <si>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</si>
  <si>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</si>
  <si>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</si>
  <si>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</si>
  <si>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</si>
  <si>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</si>
  <si>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</si>
  <si>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</si>
  <si>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</si>
  <si>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</si>
  <si>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</si>
  <si>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</si>
  <si>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</si>
  <si>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</si>
  <si>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</si>
  <si>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</si>
  <si>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</si>
  <si>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</si>
  <si>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</si>
  <si>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</si>
  <si>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</si>
  <si>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</si>
  <si>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</si>
  <si>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</si>
  <si>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</si>
  <si>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</si>
  <si>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</si>
  <si>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</si>
  <si>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</si>
  <si>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</si>
  <si>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</si>
  <si>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</si>
  <si>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</si>
  <si>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</si>
  <si>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</si>
  <si>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</si>
  <si>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</si>
  <si>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</si>
  <si>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</si>
  <si>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</si>
  <si>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</si>
  <si>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</si>
  <si>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</si>
  <si>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</si>
  <si>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</si>
  <si>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</si>
  <si>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</si>
  <si>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</si>
  <si>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</si>
  <si>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</si>
  <si>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</si>
  <si>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</si>
  <si>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</si>
  <si>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</si>
  <si>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</si>
  <si>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</si>
  <si>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</si>
  <si>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</si>
  <si>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</si>
  <si>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</si>
  <si>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</si>
  <si>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</si>
  <si>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</si>
  <si>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</si>
  <si>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</si>
  <si>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</si>
  <si>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</si>
  <si>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</si>
  <si>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</si>
  <si>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</si>
  <si>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</si>
  <si>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</si>
  <si>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</si>
  <si>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</si>
  <si>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</si>
  <si>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</si>
  <si>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</si>
  <si>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</si>
  <si>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</si>
  <si>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</si>
  <si>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</si>
  <si>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</si>
  <si>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</si>
  <si>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</si>
  <si>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</si>
  <si>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</si>
  <si>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</si>
  <si>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</si>
  <si>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</si>
  <si>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</si>
  <si>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</si>
  <si>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</si>
  <si>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</si>
  <si>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</si>
  <si>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</si>
  <si>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</si>
  <si>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</si>
  <si>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</si>
  <si>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</si>
  <si>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</si>
  <si>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</si>
  <si>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</si>
  <si>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</si>
  <si>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</si>
  <si>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</si>
  <si>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</si>
  <si>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</si>
  <si>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</si>
  <si>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</si>
  <si>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</si>
  <si>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</si>
  <si>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</si>
  <si>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</si>
  <si>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</si>
  <si>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</si>
  <si>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</si>
  <si>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</si>
  <si>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</si>
  <si>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</si>
  <si>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</si>
  <si>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</si>
  <si>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</si>
  <si>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</si>
  <si>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</si>
  <si>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</si>
  <si>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</si>
  <si>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</si>
  <si>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</si>
  <si>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</si>
  <si>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</si>
  <si>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</si>
  <si>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</si>
  <si>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</si>
  <si>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</si>
  <si>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</si>
  <si>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</si>
  <si>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</si>
  <si>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</si>
  <si>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</si>
  <si>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</si>
  <si>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</si>
  <si>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</si>
  <si>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</si>
  <si>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</si>
  <si>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</si>
  <si>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</si>
  <si>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</si>
  <si>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</si>
  <si>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</si>
  <si>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</si>
  <si>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</si>
  <si>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</si>
  <si>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</si>
  <si>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</si>
  <si>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</si>
  <si>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</si>
  <si>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</si>
  <si>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</si>
  <si>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</si>
  <si>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</si>
  <si>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</si>
  <si>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</si>
  <si>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</si>
  <si>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</si>
  <si>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</si>
  <si>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</si>
  <si>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</si>
  <si>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</si>
  <si>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</si>
  <si>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</si>
  <si>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</si>
  <si>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</si>
  <si>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</si>
  <si>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</si>
  <si>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</si>
  <si>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</si>
  <si>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</si>
  <si>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</si>
  <si>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</si>
  <si>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</si>
  <si>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</si>
  <si>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</si>
  <si>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</si>
  <si>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</si>
  <si>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</si>
  <si>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</si>
  <si>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</si>
  <si>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</si>
  <si>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</si>
  <si>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</si>
  <si>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</si>
  <si>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</si>
  <si>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</si>
  <si>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</si>
  <si>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</si>
  <si>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</si>
  <si>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</si>
  <si>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</si>
  <si>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</si>
  <si>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</si>
  <si>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</si>
  <si>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</si>
  <si>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</si>
  <si>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</si>
  <si>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</si>
  <si>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</si>
  <si>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</si>
  <si>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</si>
  <si>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</si>
  <si>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</si>
  <si>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</si>
  <si>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</si>
  <si>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</si>
  <si>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</si>
  <si>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</si>
  <si>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</si>
  <si>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</si>
  <si>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</si>
  <si>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</si>
  <si>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</si>
  <si>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</si>
  <si>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</si>
  <si>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</si>
  <si>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</si>
  <si>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</si>
  <si>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</si>
  <si>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</si>
  <si>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</si>
  <si>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</si>
  <si>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</si>
  <si>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</si>
  <si>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</si>
  <si>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</si>
  <si>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</si>
  <si>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</si>
  <si>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</si>
  <si>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</si>
  <si>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</si>
  <si>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</si>
  <si>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</si>
  <si>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</si>
  <si>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</si>
  <si>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</si>
  <si>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</si>
  <si>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</si>
  <si>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</si>
  <si>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</si>
  <si>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</si>
  <si>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</si>
  <si>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</si>
  <si>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</si>
  <si>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</si>
  <si>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</si>
  <si>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</si>
  <si>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</si>
  <si>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</si>
  <si>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</si>
  <si>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</si>
  <si>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</si>
  <si>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</si>
  <si>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</si>
  <si>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</si>
  <si>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</si>
  <si>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</si>
  <si>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</si>
  <si>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</si>
  <si>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</si>
  <si>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</si>
  <si>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</si>
  <si>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</si>
  <si>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</si>
  <si>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</si>
  <si>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</si>
  <si>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</si>
  <si>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</si>
  <si>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</si>
  <si>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</si>
  <si>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</si>
  <si>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</si>
  <si>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</si>
  <si>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</si>
  <si>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</si>
  <si>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</si>
  <si>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</si>
  <si>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</si>
  <si>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</si>
  <si>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</si>
  <si>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</si>
  <si>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</si>
  <si>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</si>
  <si>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</si>
  <si>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</si>
  <si>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</si>
  <si>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</si>
  <si>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</si>
  <si>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</si>
  <si>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</si>
  <si>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</si>
  <si>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</si>
  <si>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</si>
  <si>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</si>
  <si>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</si>
  <si>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</si>
  <si>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</si>
  <si>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</si>
  <si>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</si>
  <si>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</si>
  <si>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</si>
  <si>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</si>
  <si>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</si>
  <si>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</si>
  <si>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</si>
  <si>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</si>
  <si>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</si>
  <si>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</si>
  <si>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</si>
  <si>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</si>
  <si>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</si>
  <si>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</si>
  <si>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</si>
  <si>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</si>
  <si>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</si>
  <si>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</si>
  <si>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</si>
  <si>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</si>
  <si>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</si>
  <si>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</si>
  <si>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</si>
  <si>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</si>
  <si>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</si>
  <si>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</si>
  <si>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</si>
  <si>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</si>
  <si>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</si>
  <si>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</si>
  <si>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</si>
  <si>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</si>
  <si>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</si>
  <si>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</si>
  <si>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</si>
  <si>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</si>
  <si>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</si>
  <si>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</si>
  <si>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</si>
  <si>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</si>
  <si>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</si>
  <si>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</si>
  <si>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</si>
  <si>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</si>
  <si>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</si>
  <si>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</si>
  <si>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</si>
  <si>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</si>
  <si>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</si>
  <si>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</si>
  <si>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</si>
  <si>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</si>
  <si>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</si>
  <si>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</si>
  <si>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</si>
  <si>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</si>
  <si>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</si>
  <si>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</si>
  <si>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</si>
  <si>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</si>
  <si>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</si>
  <si>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</si>
  <si>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</si>
  <si>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</si>
  <si>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</si>
  <si>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</si>
  <si>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</si>
  <si>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</si>
  <si>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</si>
  <si>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</si>
  <si>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</si>
  <si>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</si>
  <si>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</si>
  <si>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</si>
  <si>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</si>
  <si>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</si>
  <si>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</si>
  <si>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</si>
  <si>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</si>
  <si>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</si>
  <si>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</si>
  <si>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</si>
  <si>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</si>
  <si>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</si>
  <si>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</si>
  <si>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</si>
  <si>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</si>
  <si>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</si>
  <si>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</si>
  <si>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</si>
  <si>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</si>
  <si>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</si>
  <si>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</si>
  <si>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</si>
  <si>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</si>
  <si>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</si>
  <si>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</si>
  <si>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</si>
  <si>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</si>
  <si>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</si>
  <si>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</si>
  <si>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</si>
  <si>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</si>
  <si>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</si>
  <si>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</si>
  <si>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</si>
  <si>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</si>
  <si>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</si>
  <si>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</si>
  <si>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</si>
  <si>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</si>
  <si>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</si>
  <si>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</si>
  <si>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</si>
  <si>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</si>
  <si>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</si>
  <si>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</si>
  <si>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</si>
  <si>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</si>
  <si>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</si>
  <si>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</si>
  <si>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</si>
  <si>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</si>
  <si>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</si>
  <si>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</si>
  <si>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</si>
  <si>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</si>
  <si>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</si>
  <si>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</si>
  <si>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</si>
  <si>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</si>
  <si>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</si>
  <si>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</si>
  <si>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</si>
  <si>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</si>
  <si>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</si>
  <si>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</si>
  <si>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</si>
  <si>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</si>
  <si>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</si>
  <si>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</si>
  <si>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</si>
  <si>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</si>
  <si>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</si>
  <si>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</si>
  <si>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</si>
  <si>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</si>
  <si>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</si>
  <si>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</si>
  <si>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</si>
  <si>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</si>
  <si>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</si>
  <si>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</si>
  <si>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</si>
  <si>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</si>
  <si>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</si>
  <si>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</si>
  <si>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</si>
  <si>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</si>
  <si>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</si>
  <si>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</si>
  <si>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</si>
  <si>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</si>
  <si>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</si>
  <si>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</si>
  <si>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</si>
  <si>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</si>
  <si>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</si>
  <si>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</si>
  <si>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</si>
  <si>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</si>
  <si>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</si>
  <si>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</si>
  <si>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</si>
  <si>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</si>
  <si>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</si>
  <si>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</si>
  <si>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</si>
  <si>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</si>
  <si>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</si>
  <si>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</si>
  <si>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</si>
  <si>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</si>
  <si>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</si>
  <si>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</si>
  <si>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</si>
  <si>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</si>
  <si>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</si>
  <si>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</si>
  <si>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</si>
  <si>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</si>
  <si>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</si>
  <si>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</si>
  <si>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</si>
  <si>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</si>
  <si>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</si>
  <si>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</si>
  <si>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</si>
  <si>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</si>
  <si>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</si>
  <si>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</si>
  <si>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</si>
  <si>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</si>
  <si>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</si>
  <si>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</si>
  <si>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</si>
  <si>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</si>
  <si>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</si>
  <si>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</si>
  <si>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</si>
  <si>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</si>
  <si>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</si>
  <si>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</si>
  <si>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</si>
  <si>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</si>
  <si>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</si>
  <si>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</si>
  <si>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</si>
  <si>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</si>
  <si>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</si>
  <si>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</si>
  <si>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</si>
  <si>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</si>
  <si>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</si>
  <si>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</si>
  <si>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</si>
  <si>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</si>
  <si>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</si>
  <si>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</si>
  <si>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</si>
  <si>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</si>
  <si>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</si>
  <si>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</si>
  <si>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</si>
  <si>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</si>
  <si>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</si>
  <si>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</si>
  <si>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</si>
  <si>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</si>
  <si>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</si>
  <si>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</si>
  <si>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</si>
  <si>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</si>
  <si>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</si>
  <si>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</si>
  <si>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</si>
  <si>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</si>
  <si>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</si>
  <si>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</si>
  <si>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</si>
  <si>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</si>
  <si>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</si>
  <si>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</si>
  <si>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</si>
  <si>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</si>
  <si>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</si>
  <si>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</si>
  <si>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</si>
  <si>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</si>
  <si>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</si>
  <si>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</si>
  <si>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</si>
  <si>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</si>
  <si>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</si>
  <si>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</si>
  <si>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</si>
  <si>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</si>
  <si>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</si>
  <si>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</si>
  <si>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</si>
  <si>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</si>
  <si>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</si>
  <si>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</si>
  <si>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</si>
  <si>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</si>
  <si>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</si>
  <si>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</si>
  <si>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</si>
  <si>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</si>
  <si>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</si>
  <si>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</si>
  <si>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</si>
  <si>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</si>
  <si>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</si>
  <si>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</si>
  <si>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</si>
  <si>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</si>
  <si>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</si>
  <si>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</si>
  <si>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</si>
  <si>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</si>
  <si>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</si>
  <si>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</si>
  <si>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</si>
  <si>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</si>
  <si>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</si>
  <si>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</si>
  <si>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</si>
  <si>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</si>
  <si>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</si>
  <si>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</si>
  <si>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</si>
  <si>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</si>
  <si>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</si>
  <si>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</si>
  <si>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</si>
  <si>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</si>
  <si>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</si>
  <si>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</si>
  <si>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</si>
  <si>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</si>
  <si>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</si>
  <si>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</si>
  <si>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</si>
  <si>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</si>
  <si>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</si>
  <si>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</si>
  <si>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</si>
  <si>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</si>
  <si>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</si>
  <si>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</si>
  <si>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</si>
  <si>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</si>
  <si>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</si>
  <si>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</si>
  <si>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</si>
  <si>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</si>
  <si>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</si>
  <si>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</si>
  <si>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</si>
  <si>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</si>
  <si>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</si>
  <si>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</si>
  <si>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</si>
  <si>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</si>
  <si>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</si>
  <si>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</si>
  <si>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</si>
  <si>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</si>
  <si>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</si>
  <si>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</si>
  <si>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</si>
  <si>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</si>
  <si>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</si>
  <si>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</si>
  <si>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</si>
  <si>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</si>
  <si>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</si>
  <si>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</si>
  <si>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</si>
  <si>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</si>
  <si>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</si>
  <si>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</si>
  <si>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</si>
  <si>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</si>
  <si>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</si>
  <si>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</si>
  <si>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</si>
  <si>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</si>
  <si>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</si>
  <si>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</si>
  <si>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</si>
  <si>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</si>
  <si>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</si>
  <si>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</si>
  <si>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</si>
  <si>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</si>
  <si>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</si>
  <si>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</si>
  <si>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</si>
  <si>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</si>
  <si>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</si>
  <si>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</si>
  <si>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</si>
  <si>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</si>
  <si>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</si>
  <si>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</si>
  <si>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</si>
  <si>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</si>
  <si>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</si>
  <si>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</si>
  <si>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</si>
  <si>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</si>
  <si>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</si>
  <si>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</si>
  <si>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</si>
  <si>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</si>
  <si>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</si>
  <si>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</si>
  <si>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</si>
  <si>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</si>
  <si>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</si>
  <si>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</si>
  <si>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</si>
  <si>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</si>
  <si>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</si>
  <si>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</si>
  <si>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</si>
  <si>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</si>
  <si>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</si>
  <si>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</si>
  <si>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</si>
  <si>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</si>
  <si>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</si>
  <si>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</si>
  <si>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</si>
  <si>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</si>
  <si>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</si>
  <si>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</si>
  <si>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</si>
  <si>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</si>
  <si>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</si>
  <si>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</si>
  <si>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</si>
  <si>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</si>
  <si>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</si>
  <si>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</si>
  <si>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</si>
  <si>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</si>
  <si>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</si>
  <si>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</si>
  <si>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</si>
  <si>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</si>
  <si>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</si>
  <si>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</si>
  <si>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</si>
  <si>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</si>
  <si>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</si>
  <si>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</si>
  <si>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</si>
  <si>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</si>
  <si>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</si>
  <si>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</si>
  <si>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</si>
  <si>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</si>
  <si>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</si>
  <si>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</si>
  <si>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</si>
  <si>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</si>
  <si>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</si>
  <si>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</si>
  <si>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</si>
  <si>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</si>
  <si>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</si>
  <si>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</si>
  <si>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</si>
  <si>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</si>
  <si>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</si>
  <si>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</si>
  <si>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</si>
  <si>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</si>
  <si>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</si>
  <si>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</si>
  <si>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</si>
  <si>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</si>
  <si>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</si>
  <si>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</si>
  <si>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</si>
  <si>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</si>
  <si>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</si>
  <si>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</si>
  <si>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</si>
  <si>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</si>
  <si>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</si>
  <si>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</si>
  <si>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</si>
  <si>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</si>
  <si>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</si>
  <si>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</si>
  <si>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</si>
  <si>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</si>
  <si>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</si>
  <si>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</si>
  <si>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</si>
  <si>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</si>
  <si>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</si>
  <si>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</si>
  <si>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</si>
  <si>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</si>
  <si>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</si>
  <si>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</si>
  <si>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</si>
  <si>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</si>
  <si>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</si>
  <si>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</si>
  <si>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</si>
  <si>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</si>
  <si>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</si>
  <si>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</si>
  <si>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</si>
  <si>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</si>
  <si>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</si>
  <si>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</si>
  <si>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</si>
  <si>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</si>
  <si>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</si>
  <si>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</si>
  <si>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</si>
  <si>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</si>
  <si>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</si>
  <si>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</si>
  <si>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</si>
  <si>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</si>
  <si>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</si>
  <si>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</si>
  <si>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</si>
  <si>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</si>
  <si>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</si>
  <si>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</si>
  <si>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</si>
  <si>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</si>
  <si>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</si>
  <si>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</si>
  <si>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</si>
  <si>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</si>
  <si>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</si>
  <si>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</si>
  <si>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</si>
  <si>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</si>
  <si>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</si>
  <si>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</si>
  <si>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</si>
  <si>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</si>
  <si>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</si>
  <si>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</si>
  <si>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</si>
  <si>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</si>
  <si>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</si>
  <si>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</si>
  <si>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</si>
  <si>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</si>
  <si>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</si>
  <si>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</si>
  <si>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</si>
  <si>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</si>
  <si>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</si>
  <si>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</si>
  <si>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</si>
  <si>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</si>
  <si>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</si>
  <si>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</si>
  <si>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</si>
  <si>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</si>
  <si>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</si>
  <si>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</si>
  <si>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</si>
  <si>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</si>
  <si>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</si>
  <si>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</si>
  <si>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</si>
  <si>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</si>
  <si>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</si>
  <si>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</si>
  <si>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</si>
  <si>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</si>
  <si>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</si>
  <si>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</si>
  <si>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</si>
  <si>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</si>
  <si>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</si>
  <si>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</si>
  <si>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</si>
  <si>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</si>
  <si>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</si>
  <si>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</si>
  <si>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</si>
  <si>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</si>
  <si>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</si>
  <si>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</si>
  <si>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</si>
  <si>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</si>
  <si>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</si>
  <si>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</si>
  <si>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</si>
  <si>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</si>
  <si>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</si>
  <si>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</si>
  <si>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</si>
  <si>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</si>
  <si>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</si>
  <si>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</si>
  <si>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</si>
  <si>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</si>
  <si>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</si>
  <si>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</si>
  <si>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</si>
  <si>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</si>
  <si>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</si>
  <si>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</si>
  <si>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</si>
  <si>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</si>
  <si>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</si>
  <si>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</si>
  <si>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</si>
  <si>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</si>
  <si>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</si>
  <si>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</si>
  <si>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</si>
  <si>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</si>
  <si>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</si>
  <si>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</si>
  <si>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</si>
  <si>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</si>
  <si>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</si>
  <si>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</si>
  <si>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</si>
  <si>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</si>
  <si>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</si>
  <si>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</si>
  <si>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</si>
  <si>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</si>
  <si>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</si>
  <si>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</si>
  <si>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</si>
  <si>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</si>
  <si>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</si>
  <si>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</si>
  <si>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</si>
  <si>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</si>
  <si>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</si>
  <si>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</si>
  <si>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</si>
  <si>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</si>
  <si>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</si>
  <si>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</si>
  <si>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</si>
  <si>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</si>
  <si>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</si>
  <si>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</si>
  <si>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</si>
  <si>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</si>
  <si>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</si>
  <si>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</si>
  <si>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</si>
  <si>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</si>
  <si>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</si>
  <si>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</si>
  <si>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</si>
  <si>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</si>
  <si>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</si>
  <si>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</si>
  <si>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</si>
  <si>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</si>
  <si>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</si>
  <si>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</si>
  <si>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</si>
  <si>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</si>
  <si>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</si>
  <si>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</si>
  <si>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</si>
  <si>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</si>
  <si>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</si>
  <si>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</si>
  <si>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</si>
  <si>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</si>
  <si>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</si>
  <si>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</si>
  <si>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</si>
  <si>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</si>
  <si>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</si>
  <si>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</si>
  <si>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</si>
  <si>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</si>
  <si>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</si>
  <si>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</si>
  <si>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</si>
  <si>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</si>
  <si>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</si>
  <si>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</si>
  <si>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</si>
  <si>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</si>
  <si>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</si>
  <si>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</si>
  <si>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</si>
  <si>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</si>
  <si>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</si>
  <si>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</si>
  <si>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</si>
  <si>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</si>
  <si>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</si>
  <si>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</si>
  <si>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</si>
  <si>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</si>
  <si>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</si>
  <si>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</si>
  <si>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</si>
  <si>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</si>
  <si>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</si>
  <si>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</si>
  <si>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</si>
  <si>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</si>
  <si>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</si>
  <si>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</si>
  <si>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</si>
  <si>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</si>
  <si>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</si>
  <si>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</si>
  <si>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</si>
  <si>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</si>
  <si>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</si>
  <si>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</si>
  <si>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</si>
  <si>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</si>
  <si>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</si>
  <si>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</si>
  <si>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</si>
  <si>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</si>
  <si>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</si>
  <si>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</si>
  <si>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</si>
  <si>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</si>
  <si>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</si>
  <si>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</si>
  <si>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</si>
  <si>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</si>
  <si>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</si>
  <si>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</si>
  <si>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</si>
  <si>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</si>
  <si>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</si>
  <si>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</si>
  <si>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</si>
  <si>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</si>
  <si>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</si>
  <si>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</si>
  <si>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</si>
  <si>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</si>
  <si>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</si>
  <si>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</si>
  <si>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</si>
  <si>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</si>
  <si>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</si>
  <si>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</si>
  <si>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</si>
  <si>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</si>
  <si>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</si>
  <si>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</si>
  <si>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</si>
  <si>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</si>
  <si>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</si>
  <si>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</si>
  <si>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</si>
  <si>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</si>
  <si>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</si>
  <si>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</si>
  <si>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</si>
  <si>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</si>
  <si>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</si>
  <si>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</si>
  <si>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</si>
  <si>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</si>
  <si>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</si>
  <si>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</si>
  <si>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</si>
  <si>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</si>
  <si>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</si>
  <si>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</si>
  <si>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</si>
  <si>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</si>
  <si>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</si>
  <si>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</si>
  <si>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</si>
  <si>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</si>
  <si>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</si>
  <si>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</si>
  <si>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</si>
  <si>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</si>
  <si>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</si>
  <si>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</si>
  <si>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</si>
  <si>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</si>
  <si>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</si>
  <si>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</si>
  <si>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</si>
  <si>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</si>
  <si>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</si>
  <si>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</si>
  <si>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</si>
  <si>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</si>
  <si>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</si>
  <si>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</si>
  <si>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</si>
  <si>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</si>
  <si>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</si>
  <si>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</si>
  <si>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</si>
  <si>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</si>
  <si>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</si>
  <si>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</si>
  <si>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</si>
  <si>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</si>
  <si>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</si>
  <si>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</si>
  <si>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</si>
  <si>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</si>
  <si>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</si>
  <si>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</si>
  <si>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</si>
  <si>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</si>
  <si>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</si>
  <si>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</si>
  <si>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</si>
  <si>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</si>
  <si>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</si>
  <si>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</si>
  <si>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</si>
  <si>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</si>
  <si>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</si>
  <si>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</si>
  <si>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</si>
  <si>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</si>
  <si>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</si>
  <si>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</si>
  <si>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</si>
  <si>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</si>
  <si>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</si>
  <si>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</si>
  <si>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</si>
  <si>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</si>
  <si>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</si>
  <si>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</si>
  <si>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</si>
  <si>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</si>
  <si>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</si>
  <si>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</si>
  <si>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</si>
  <si>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</si>
  <si>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</si>
  <si>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</si>
  <si>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</si>
  <si>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</si>
  <si>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</si>
  <si>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</si>
  <si>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</si>
  <si>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</si>
  <si>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</si>
  <si>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</si>
  <si>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</si>
  <si>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</si>
  <si>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</si>
  <si>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</si>
  <si>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</si>
  <si>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</si>
  <si>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</si>
  <si>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</si>
  <si>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</si>
  <si>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</si>
  <si>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</si>
  <si>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</si>
  <si>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</si>
  <si>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</si>
  <si>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</si>
  <si>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</si>
  <si>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</si>
  <si>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</si>
  <si>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</si>
  <si>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</si>
  <si>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</si>
  <si>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</si>
  <si>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</si>
  <si>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</si>
  <si>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</si>
  <si>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</si>
  <si>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</si>
  <si>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</si>
  <si>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</si>
  <si>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</si>
  <si>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</si>
  <si>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</si>
  <si>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</si>
  <si>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</si>
  <si>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</si>
  <si>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</si>
  <si>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</si>
  <si>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</si>
  <si>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</si>
  <si>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</si>
  <si>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</si>
  <si>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</si>
  <si>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</si>
  <si>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</si>
  <si>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</si>
  <si>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</si>
  <si>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</si>
  <si>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</si>
  <si>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</si>
  <si>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</si>
  <si>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</si>
  <si>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</si>
  <si>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</si>
  <si>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</si>
  <si>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</si>
  <si>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</si>
  <si>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</si>
  <si>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</si>
  <si>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</si>
  <si>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</si>
  <si>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</si>
  <si>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</si>
  <si>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</si>
  <si>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</si>
  <si>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</si>
  <si>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</si>
  <si>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</si>
  <si>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</si>
  <si>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</si>
  <si>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</si>
  <si>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</si>
  <si>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</si>
  <si>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</si>
  <si>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</si>
  <si>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</si>
  <si>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</si>
  <si>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</si>
  <si>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</si>
  <si>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</si>
  <si>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</si>
  <si>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</si>
  <si>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</si>
  <si>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</si>
  <si>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</si>
  <si>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</si>
  <si>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</si>
  <si>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</si>
  <si>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</si>
  <si>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</si>
  <si>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</si>
  <si>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</si>
  <si>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</si>
  <si>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</si>
  <si>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</si>
  <si>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</si>
  <si>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</si>
  <si>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</si>
  <si>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</si>
  <si>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</si>
  <si>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</si>
  <si>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</si>
  <si>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</si>
  <si>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</si>
  <si>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</si>
  <si>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</si>
  <si>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</si>
  <si>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</si>
  <si>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</si>
  <si>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</si>
  <si>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</si>
  <si>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</si>
  <si>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</si>
  <si>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</si>
  <si>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</si>
  <si>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</si>
  <si>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</si>
  <si>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</si>
  <si>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</si>
  <si>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</si>
  <si>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</si>
  <si>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</si>
  <si>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</si>
  <si>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</si>
  <si>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</si>
  <si>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</si>
  <si>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</si>
  <si>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</si>
  <si>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</si>
  <si>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</si>
  <si>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</si>
  <si>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</si>
  <si>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</si>
  <si>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</si>
  <si>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</si>
  <si>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</si>
  <si>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</si>
  <si>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</si>
  <si>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</si>
  <si>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</si>
  <si>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</si>
  <si>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</si>
  <si>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</si>
  <si>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</si>
  <si>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</si>
  <si>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</si>
  <si>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</si>
  <si>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</si>
  <si>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</si>
  <si>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</si>
  <si>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</si>
  <si>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</si>
  <si>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</si>
  <si>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</si>
  <si>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</si>
  <si>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</si>
  <si>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</si>
  <si>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</si>
  <si>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</si>
  <si>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</si>
  <si>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</si>
  <si>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</si>
  <si>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</si>
  <si>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</si>
  <si>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</si>
  <si>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</si>
  <si>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</si>
  <si>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</si>
  <si>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</si>
  <si>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</si>
  <si>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</si>
  <si>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</si>
  <si>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</si>
  <si>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</si>
  <si>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</si>
  <si>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</si>
  <si>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</si>
  <si>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</si>
  <si>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</si>
  <si>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</si>
  <si>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</si>
  <si>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</si>
  <si>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</si>
  <si>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</si>
  <si>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</si>
  <si>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</si>
  <si>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</si>
  <si>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</si>
  <si>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</si>
  <si>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</si>
  <si>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</si>
  <si>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</si>
  <si>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</si>
  <si>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</si>
  <si>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</si>
  <si>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</si>
  <si>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</si>
  <si>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</si>
  <si>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</si>
  <si>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</si>
  <si>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</si>
  <si>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</si>
  <si>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</si>
  <si>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</si>
  <si>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</si>
  <si>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</si>
  <si>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</si>
  <si>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</si>
  <si>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</si>
  <si>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</si>
  <si>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</si>
  <si>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</si>
  <si>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</si>
  <si>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</si>
  <si>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</si>
  <si>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</si>
  <si>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</si>
  <si>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</si>
  <si>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</si>
  <si>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</si>
  <si>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</si>
  <si>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</si>
  <si>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</si>
  <si>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</si>
  <si>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</si>
  <si>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</si>
  <si>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</si>
  <si>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</si>
  <si>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</si>
  <si>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</si>
  <si>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</si>
  <si>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</si>
  <si>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</si>
  <si>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</si>
  <si>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</si>
  <si>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</si>
  <si>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</si>
  <si>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</si>
  <si>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</si>
  <si>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</si>
  <si>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</si>
  <si>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</si>
  <si>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</si>
  <si>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</si>
  <si>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</si>
  <si>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</si>
  <si>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</si>
  <si>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</si>
  <si>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</si>
  <si>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</si>
  <si>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</si>
  <si>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</si>
  <si>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</si>
  <si>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</si>
  <si>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</si>
  <si>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</si>
  <si>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</si>
  <si>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</si>
  <si>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</si>
  <si>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</si>
  <si>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</si>
  <si>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</si>
  <si>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</si>
  <si>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</si>
  <si>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</si>
  <si>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</si>
  <si>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</si>
  <si>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</si>
  <si>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</si>
  <si>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</si>
  <si>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</si>
  <si>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</si>
  <si>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</si>
  <si>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</si>
  <si>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</si>
  <si>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</si>
  <si>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</si>
  <si>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</si>
  <si>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</si>
  <si>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</si>
  <si>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</si>
  <si>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</si>
  <si>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</si>
  <si>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</si>
  <si>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</si>
  <si>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</si>
  <si>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</si>
  <si>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</si>
  <si>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</si>
  <si>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</si>
  <si>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</si>
  <si>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</si>
  <si>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</si>
  <si>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</si>
  <si>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</si>
  <si>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</si>
  <si>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</si>
  <si>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</si>
  <si>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</si>
  <si>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</si>
  <si>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</si>
  <si>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</si>
  <si>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</si>
  <si>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</si>
  <si>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</si>
  <si>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</si>
  <si>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</si>
  <si>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</si>
  <si>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</si>
  <si>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</si>
  <si>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</si>
  <si>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</si>
  <si>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</si>
  <si>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</si>
  <si>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</si>
  <si>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</si>
  <si>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</si>
  <si>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</si>
  <si>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</si>
  <si>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</si>
  <si>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</si>
  <si>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</si>
  <si>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</si>
  <si>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</si>
  <si>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</si>
  <si>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</si>
  <si>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</si>
  <si>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</si>
  <si>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</si>
  <si>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</si>
  <si>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</si>
  <si>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</si>
  <si>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</si>
  <si>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</si>
  <si>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</si>
  <si>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</si>
  <si>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</si>
  <si>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</si>
  <si>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</si>
  <si>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</si>
  <si>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</si>
  <si>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</si>
  <si>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</si>
  <si>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</si>
  <si>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</si>
  <si>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</si>
  <si>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</si>
  <si>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</si>
  <si>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</si>
  <si>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</si>
  <si>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</si>
  <si>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</si>
  <si>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</si>
  <si>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</si>
  <si>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</si>
  <si>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</si>
  <si>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</si>
  <si>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</si>
  <si>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</si>
  <si>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</si>
  <si>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</si>
  <si>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</si>
  <si>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</si>
  <si>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</si>
  <si>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</si>
  <si>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</si>
  <si>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</si>
  <si>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</si>
  <si>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</si>
  <si>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</si>
  <si>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</si>
  <si>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</si>
  <si>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</si>
  <si>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</si>
  <si>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</si>
  <si>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</si>
  <si>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</si>
  <si>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</si>
  <si>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</si>
  <si>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</si>
  <si>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</si>
  <si>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</si>
  <si>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</si>
  <si>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</si>
  <si>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</si>
  <si>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</si>
  <si>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</si>
  <si>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</si>
  <si>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</si>
  <si>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</si>
  <si>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</si>
  <si>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</si>
  <si>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</si>
  <si>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</si>
  <si>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</si>
  <si>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</si>
  <si>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</si>
  <si>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</si>
  <si>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</si>
  <si>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</si>
  <si>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</si>
  <si>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</si>
  <si>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</si>
  <si>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</si>
  <si>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</si>
  <si>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</si>
  <si>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</si>
  <si>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</si>
  <si>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</si>
  <si>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</si>
  <si>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</si>
  <si>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</si>
  <si>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</si>
  <si>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</si>
  <si>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</si>
  <si>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</si>
  <si>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</si>
  <si>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</si>
  <si>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</si>
  <si>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</si>
  <si>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</si>
  <si>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</si>
  <si>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</si>
  <si>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</si>
  <si>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</si>
  <si>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</si>
  <si>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</si>
  <si>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</si>
  <si>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</si>
  <si>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</si>
  <si>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</si>
  <si>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</si>
  <si>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</si>
  <si>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</si>
  <si>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</si>
  <si>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</si>
  <si>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</si>
  <si>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</si>
  <si>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</si>
  <si>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</si>
  <si>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</si>
  <si>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</si>
  <si>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</si>
  <si>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</si>
  <si>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</si>
  <si>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</si>
  <si>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</si>
  <si>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</si>
  <si>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</si>
  <si>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</si>
  <si>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</si>
  <si>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</si>
  <si>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</si>
  <si>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</si>
  <si>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</si>
  <si>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</si>
  <si>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</si>
  <si>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</si>
  <si>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</si>
  <si>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</si>
  <si>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</si>
  <si>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</si>
  <si>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</si>
  <si>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</si>
  <si>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</si>
  <si>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</si>
  <si>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</si>
  <si>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</si>
  <si>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</si>
  <si>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</si>
  <si>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</si>
  <si>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</si>
  <si>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</si>
  <si>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</si>
  <si>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</si>
  <si>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</si>
  <si>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</si>
  <si>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</si>
  <si>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</si>
  <si>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</si>
  <si>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</si>
  <si>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</si>
  <si>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</si>
  <si>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</si>
  <si>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</si>
  <si>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</si>
  <si>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</si>
  <si>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</si>
  <si>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</si>
  <si>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</si>
  <si>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</si>
  <si>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</si>
  <si>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</si>
  <si>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</si>
  <si>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</si>
  <si>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</si>
  <si>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</si>
  <si>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</si>
  <si>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</si>
  <si>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</si>
  <si>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</si>
  <si>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</si>
  <si>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</si>
  <si>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</si>
  <si>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</si>
  <si>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</si>
  <si>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</si>
  <si>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</si>
  <si>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</si>
  <si>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</si>
  <si>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</si>
  <si>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</si>
  <si>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</si>
  <si>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</si>
  <si>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</si>
  <si>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</si>
  <si>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</si>
  <si>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</si>
  <si>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</si>
  <si>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</si>
  <si>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</si>
  <si>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</si>
  <si>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</si>
  <si>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</si>
  <si>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</si>
  <si>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</si>
  <si>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</si>
  <si>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</si>
  <si>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</si>
  <si>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</si>
  <si>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</si>
  <si>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</si>
  <si>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</si>
  <si>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</si>
  <si>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</si>
  <si>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</si>
  <si>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</si>
  <si>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</si>
  <si>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</si>
  <si>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</si>
  <si>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</si>
  <si>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</si>
  <si>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</si>
  <si>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</si>
  <si>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</si>
  <si>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</si>
  <si>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</si>
  <si>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</si>
  <si>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</si>
  <si>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</si>
  <si>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</si>
  <si>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</si>
  <si>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</si>
  <si>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</si>
  <si>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</si>
  <si>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</si>
  <si>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</si>
  <si>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</si>
  <si>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</si>
  <si>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</si>
  <si>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</si>
  <si>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</si>
  <si>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</si>
  <si>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</si>
  <si>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</si>
  <si>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</si>
  <si>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</si>
  <si>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</si>
  <si>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</si>
  <si>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</si>
  <si>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</si>
  <si>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</si>
  <si>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</si>
  <si>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</si>
  <si>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</si>
  <si>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</si>
  <si>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</si>
  <si>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</si>
  <si>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</si>
  <si>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</si>
  <si>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</si>
  <si>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</si>
  <si>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</si>
  <si>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</si>
  <si>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</si>
  <si>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</si>
  <si>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</si>
  <si>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</si>
  <si>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</si>
  <si>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</si>
  <si>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</si>
  <si>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</si>
  <si>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</si>
  <si>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</si>
  <si>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</si>
  <si>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</si>
  <si>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</si>
  <si>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</si>
  <si>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</si>
  <si>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</si>
  <si>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</si>
  <si>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</si>
  <si>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</si>
  <si>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</si>
  <si>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</si>
  <si>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</si>
  <si>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</si>
  <si>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</si>
  <si>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</si>
  <si>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</si>
  <si>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</si>
  <si>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</si>
  <si>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</si>
  <si>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</si>
  <si>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</si>
  <si>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</si>
  <si>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</si>
  <si>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</si>
  <si>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</si>
  <si>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</si>
  <si>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</si>
  <si>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</si>
  <si>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</si>
  <si>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</si>
  <si>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</si>
  <si>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</si>
  <si>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</si>
  <si>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</si>
  <si>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</si>
  <si>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</si>
  <si>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</si>
  <si>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</si>
  <si>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</si>
  <si>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</si>
  <si>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</si>
  <si>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</si>
  <si>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</si>
  <si>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</si>
  <si>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</si>
  <si>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</si>
  <si>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</si>
  <si>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</si>
  <si>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</si>
  <si>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</si>
  <si>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</si>
  <si>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</si>
  <si>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</si>
  <si>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</si>
  <si>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</si>
  <si>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</si>
  <si>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</si>
  <si>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</si>
  <si>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</si>
  <si>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</si>
  <si>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</si>
  <si>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</si>
  <si>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</si>
  <si>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</si>
  <si>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</si>
  <si>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</si>
  <si>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</si>
  <si>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</si>
  <si>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</si>
  <si>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</si>
  <si>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</si>
  <si>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</si>
  <si>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</si>
  <si>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</si>
  <si>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</si>
  <si>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</si>
  <si>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</si>
  <si>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</si>
  <si>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</si>
  <si>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</si>
  <si>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</si>
  <si>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</si>
  <si>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</si>
  <si>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</si>
  <si>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</si>
  <si>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</si>
  <si>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</si>
  <si>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</si>
  <si>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</si>
  <si>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</si>
  <si>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</si>
  <si>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</si>
  <si>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</si>
  <si>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</si>
  <si>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</si>
  <si>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</si>
  <si>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</si>
  <si>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</si>
  <si>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</si>
  <si>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</si>
  <si>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</si>
  <si>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</si>
  <si>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</si>
  <si>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</si>
  <si>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</si>
  <si>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</si>
  <si>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</si>
  <si>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</si>
  <si>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</si>
  <si>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</si>
  <si>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</si>
  <si>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</si>
  <si>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</si>
  <si>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</si>
  <si>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</si>
  <si>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</si>
  <si>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</si>
  <si>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</si>
  <si>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</si>
  <si>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</si>
  <si>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</si>
  <si>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</si>
  <si>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</si>
  <si>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</si>
  <si>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</si>
  <si>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</si>
  <si>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</si>
  <si>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</si>
  <si>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</si>
  <si>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</si>
  <si>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</si>
  <si>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</si>
  <si>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</si>
  <si>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</si>
  <si>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</si>
  <si>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</si>
  <si>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</si>
  <si>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</si>
  <si>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</si>
  <si>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</si>
  <si>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</si>
  <si>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</si>
  <si>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</si>
  <si>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</si>
  <si>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</si>
  <si>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</si>
  <si>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</si>
  <si>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</si>
  <si>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</si>
  <si>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</si>
  <si>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</si>
  <si>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</si>
  <si>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</si>
  <si>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</si>
  <si>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</si>
  <si>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</si>
  <si>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</si>
  <si>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</si>
  <si>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</si>
  <si>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</si>
  <si>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</si>
  <si>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</si>
  <si>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</si>
  <si>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</si>
  <si>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</si>
  <si>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</si>
  <si>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</si>
  <si>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</si>
  <si>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</si>
  <si>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</si>
  <si>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</si>
  <si>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</si>
  <si>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</si>
  <si>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</si>
  <si>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</si>
  <si>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</si>
  <si>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</si>
  <si>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</si>
  <si>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</si>
  <si>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</si>
  <si>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</si>
  <si>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</si>
  <si>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</si>
  <si>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</si>
  <si>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</si>
  <si>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</si>
  <si>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</si>
  <si>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</si>
  <si>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</si>
  <si>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</si>
  <si>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</si>
  <si>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</si>
  <si>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</si>
  <si>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</si>
  <si>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</si>
  <si>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</si>
  <si>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</si>
  <si>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</si>
  <si>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</si>
  <si>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</si>
  <si>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</si>
  <si>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</si>
  <si>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</si>
  <si>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</si>
  <si>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</si>
  <si>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</si>
  <si>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</si>
  <si>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</si>
  <si>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</si>
  <si>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</si>
  <si>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</si>
  <si>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</si>
  <si>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</si>
  <si>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</si>
  <si>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</si>
  <si>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</si>
  <si>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</si>
  <si>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</si>
  <si>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</si>
  <si>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</si>
  <si>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</si>
  <si>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</si>
  <si>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</si>
  <si>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</si>
  <si>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</si>
  <si>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</si>
  <si>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</si>
  <si>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</si>
  <si>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</si>
  <si>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</si>
  <si>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</si>
  <si>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</si>
  <si>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</si>
  <si>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</si>
  <si>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</si>
  <si>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</si>
  <si>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</si>
  <si>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</si>
  <si>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</si>
  <si>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</si>
  <si>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</si>
  <si>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</si>
  <si>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</si>
  <si>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</si>
  <si>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</si>
  <si>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</si>
  <si>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</si>
  <si>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</si>
  <si>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</si>
  <si>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</si>
  <si>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</si>
  <si>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</si>
  <si>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</si>
  <si>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</si>
  <si>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</si>
  <si>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</si>
  <si>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</si>
  <si>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</si>
  <si>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</si>
  <si>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</si>
  <si>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</si>
  <si>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</si>
  <si>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</si>
  <si>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</si>
  <si>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</si>
  <si>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</si>
  <si>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</si>
  <si>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</si>
  <si>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</si>
  <si>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</si>
  <si>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</si>
  <si>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</si>
  <si>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</si>
  <si>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</si>
  <si>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</si>
  <si>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</si>
  <si>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</si>
  <si>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</si>
  <si>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</si>
  <si>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</si>
  <si>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</si>
  <si>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</si>
  <si>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</si>
  <si>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</si>
  <si>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</si>
  <si>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</si>
  <si>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</si>
  <si>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</si>
  <si>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</si>
  <si>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</si>
  <si>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</si>
  <si>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</si>
  <si>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</si>
  <si>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</si>
  <si>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</si>
  <si>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</si>
  <si>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</si>
  <si>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</si>
  <si>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</si>
  <si>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</si>
  <si>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</si>
  <si>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</si>
  <si>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</si>
  <si>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</si>
  <si>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</si>
  <si>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</si>
  <si>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</si>
  <si>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</si>
  <si>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</si>
  <si>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</si>
  <si>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</si>
  <si>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</si>
  <si>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</si>
  <si>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</si>
  <si>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</si>
  <si>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</si>
  <si>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</si>
  <si>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</si>
  <si>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</si>
  <si>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</si>
  <si>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</si>
  <si>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</si>
  <si>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</si>
  <si>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</si>
  <si>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</si>
  <si>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</si>
  <si>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</si>
  <si>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</si>
  <si>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</si>
  <si>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</si>
  <si>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</si>
  <si>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</si>
  <si>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</si>
  <si>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</si>
  <si>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</si>
  <si>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</si>
  <si>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</si>
  <si>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</si>
  <si>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</si>
  <si>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</si>
  <si>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</si>
  <si>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</si>
  <si>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</si>
  <si>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</si>
  <si>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</si>
  <si>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</si>
  <si>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</si>
  <si>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</si>
  <si>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</si>
  <si>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</si>
  <si>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</si>
  <si>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</si>
  <si>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</si>
  <si>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</si>
  <si>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</si>
  <si>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</si>
  <si>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</si>
  <si>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</si>
  <si>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</si>
  <si>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</si>
  <si>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</si>
  <si>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</si>
  <si>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</si>
  <si>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</si>
  <si>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</si>
  <si>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</si>
  <si>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</si>
  <si>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</si>
  <si>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</si>
  <si>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</si>
  <si>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</si>
  <si>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</si>
  <si>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</si>
  <si>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</si>
  <si>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</si>
  <si>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</si>
  <si>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</si>
  <si>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</si>
  <si>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</si>
  <si>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</si>
  <si>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</si>
  <si>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</si>
  <si>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</si>
  <si>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</si>
  <si>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</si>
  <si>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</si>
  <si>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</si>
  <si>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</si>
  <si>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</si>
  <si>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</si>
  <si>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</si>
  <si>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</si>
  <si>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</si>
  <si>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</si>
  <si>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</si>
  <si>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</si>
  <si>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</si>
  <si>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</si>
  <si>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</si>
  <si>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</si>
  <si>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</si>
  <si>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</si>
  <si>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</si>
  <si>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</si>
  <si>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</si>
  <si>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</si>
  <si>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</si>
  <si>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</si>
  <si>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</si>
  <si>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</si>
  <si>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</si>
  <si>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</si>
  <si>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</si>
  <si>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</si>
  <si>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</si>
  <si>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</si>
  <si>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</si>
  <si>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</si>
  <si>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</si>
  <si>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</si>
  <si>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</si>
  <si>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</si>
  <si>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</si>
  <si>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</si>
  <si>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</si>
  <si>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</si>
  <si>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</si>
  <si>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</si>
  <si>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</si>
  <si>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</si>
  <si>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</si>
  <si>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</si>
  <si>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</si>
  <si>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</si>
  <si>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</si>
  <si>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</si>
  <si>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</si>
  <si>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</si>
  <si>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</si>
  <si>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</si>
  <si>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</si>
  <si>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</si>
  <si>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</si>
  <si>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</si>
  <si>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</si>
  <si>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</si>
  <si>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</si>
  <si>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</si>
  <si>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</si>
  <si>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</si>
  <si>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</si>
  <si>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</si>
  <si>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</si>
  <si>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</si>
  <si>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</si>
  <si>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</si>
  <si>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</si>
  <si>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</si>
  <si>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</si>
  <si>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</si>
  <si>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</si>
  <si>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</si>
  <si>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</si>
  <si>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</si>
  <si>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</si>
  <si>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</si>
  <si>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</si>
  <si>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</si>
  <si>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</si>
  <si>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</si>
  <si>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</si>
  <si>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</si>
  <si>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</si>
  <si>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</si>
  <si>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</si>
  <si>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</si>
  <si>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</si>
  <si>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</si>
  <si>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</si>
  <si>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</si>
  <si>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</si>
  <si>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</si>
  <si>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</si>
  <si>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</si>
  <si>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</si>
  <si>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</si>
  <si>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</si>
  <si>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</si>
  <si>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</si>
  <si>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</si>
  <si>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</si>
  <si>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</si>
  <si>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</si>
  <si>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</si>
  <si>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</si>
  <si>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</si>
  <si>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</si>
  <si>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</si>
  <si>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</si>
  <si>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</si>
  <si>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</si>
  <si>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</si>
  <si>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</si>
  <si>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</si>
  <si>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</si>
  <si>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</si>
  <si>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</si>
  <si>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</si>
  <si>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</si>
  <si>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</si>
  <si>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</si>
  <si>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</si>
  <si>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</si>
  <si>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</si>
  <si>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</si>
  <si>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</si>
  <si>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</si>
  <si>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</si>
  <si>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</si>
  <si>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</si>
  <si>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</si>
  <si>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</si>
  <si>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</si>
  <si>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</si>
  <si>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</si>
  <si>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</si>
  <si>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</si>
  <si>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</si>
  <si>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</si>
  <si>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</si>
  <si>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</si>
  <si>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</si>
  <si>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</si>
  <si>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</si>
  <si>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</si>
  <si>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</si>
  <si>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</si>
  <si>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</si>
  <si>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</si>
  <si>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</si>
  <si>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</si>
  <si>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</si>
  <si>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</si>
  <si>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</si>
  <si>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</si>
  <si>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</si>
  <si>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</si>
  <si>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</si>
  <si>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</si>
  <si>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</si>
  <si>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</si>
  <si>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</si>
  <si>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</si>
  <si>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</si>
  <si>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</si>
  <si>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</si>
  <si>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</si>
  <si>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</si>
  <si>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</si>
  <si>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</si>
  <si>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</si>
  <si>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</si>
  <si>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</si>
  <si>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</si>
  <si>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</si>
  <si>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</si>
  <si>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</si>
  <si>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</si>
  <si>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</si>
  <si>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</si>
  <si>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</si>
  <si>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</si>
  <si>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</si>
  <si>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</si>
  <si>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</si>
  <si>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</si>
  <si>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</si>
  <si>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</si>
  <si>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</si>
  <si>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</si>
  <si>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</si>
  <si>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</si>
  <si>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</si>
  <si>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</si>
  <si>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</si>
  <si>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</si>
  <si>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</si>
  <si>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</si>
  <si>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</si>
  <si>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</si>
  <si>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</si>
  <si>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</si>
  <si>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</si>
  <si>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</si>
  <si>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</si>
  <si>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</si>
  <si>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</si>
  <si>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</si>
  <si>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</si>
  <si>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</si>
  <si>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</si>
  <si>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</si>
  <si>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</si>
  <si>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</si>
  <si>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</si>
  <si>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</si>
  <si>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</si>
  <si>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</si>
  <si>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</si>
  <si>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</si>
  <si>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</si>
  <si>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</si>
  <si>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</si>
  <si>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</si>
  <si>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</si>
  <si>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</si>
  <si>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</si>
  <si>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</si>
  <si>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</si>
  <si>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</si>
  <si>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</si>
  <si>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</si>
  <si>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</si>
  <si>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</si>
  <si>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</si>
  <si>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</si>
  <si>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</si>
  <si>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</si>
  <si>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</si>
  <si>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</si>
  <si>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</si>
  <si>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</si>
  <si>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</si>
  <si>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</si>
  <si>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</si>
  <si>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</si>
  <si>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</si>
  <si>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</si>
  <si>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</si>
  <si>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</si>
  <si>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</si>
  <si>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</si>
  <si>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</si>
  <si>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</si>
  <si>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</si>
  <si>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</si>
  <si>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</si>
  <si>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</si>
  <si>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</si>
  <si>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</si>
  <si>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</si>
  <si>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</si>
  <si>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</si>
  <si>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</si>
  <si>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</si>
  <si>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</si>
  <si>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</si>
  <si>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</si>
  <si>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</si>
  <si>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</si>
  <si>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</si>
  <si>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</si>
  <si>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</si>
  <si>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</si>
  <si>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</si>
  <si>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</si>
  <si>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</si>
  <si>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</si>
  <si>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</si>
  <si>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</si>
  <si>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</si>
  <si>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</si>
  <si>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</si>
  <si>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</si>
  <si>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</si>
  <si>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</si>
  <si>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</si>
  <si>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</si>
  <si>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</si>
  <si>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</si>
  <si>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</si>
  <si>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</si>
  <si>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</si>
  <si>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</si>
  <si>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</si>
  <si>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</si>
  <si>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</si>
  <si>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</si>
  <si>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</si>
  <si>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</si>
  <si>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</si>
  <si>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</si>
  <si>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</si>
  <si>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</si>
  <si>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</si>
  <si>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</si>
  <si>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</si>
  <si>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</si>
  <si>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</si>
  <si>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</si>
  <si>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</si>
  <si>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</si>
  <si>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</si>
  <si>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</si>
  <si>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</si>
  <si>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</si>
  <si>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</si>
  <si>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</si>
  <si>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</si>
  <si>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</si>
  <si>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</si>
  <si>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</si>
  <si>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</si>
  <si>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</si>
  <si>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</si>
  <si>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</si>
  <si>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</si>
  <si>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</si>
  <si>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</si>
  <si>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</si>
  <si>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</si>
  <si>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</si>
  <si>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</si>
  <si>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</si>
  <si>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</si>
  <si>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</si>
  <si>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</si>
  <si>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</si>
  <si>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</si>
  <si>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</si>
  <si>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</si>
  <si>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</si>
  <si>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</si>
  <si>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</si>
  <si>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</si>
  <si>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</si>
  <si>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</si>
  <si>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</si>
  <si>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</si>
  <si>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</si>
  <si>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</si>
  <si>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</si>
  <si>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</si>
  <si>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</si>
  <si>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</si>
  <si>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</si>
  <si>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</si>
  <si>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</si>
  <si>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</si>
  <si>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</si>
  <si>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</si>
  <si>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</si>
  <si>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</si>
  <si>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</si>
  <si>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</si>
  <si>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</si>
  <si>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</si>
  <si>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</si>
  <si>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</si>
  <si>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</si>
  <si>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</si>
  <si>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</si>
  <si>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</si>
  <si>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</si>
  <si>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</si>
  <si>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</si>
  <si>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</si>
  <si>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</si>
  <si>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</si>
  <si>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</si>
  <si>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</si>
  <si>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</si>
  <si>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</si>
  <si>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</si>
  <si>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</si>
  <si>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</si>
  <si>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</si>
  <si>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</si>
  <si>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</si>
  <si>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</si>
  <si>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</si>
  <si>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</si>
  <si>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</si>
  <si>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</si>
  <si>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</si>
  <si>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</si>
  <si>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</si>
  <si>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</si>
  <si>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</si>
  <si>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</si>
  <si>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</si>
  <si>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</si>
  <si>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</si>
  <si>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</si>
  <si>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</si>
  <si>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</si>
  <si>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</si>
  <si>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</si>
  <si>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</si>
  <si>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</si>
  <si>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</si>
  <si>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</si>
  <si>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</si>
  <si>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</si>
  <si>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</si>
  <si>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</si>
  <si>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</si>
  <si>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</si>
  <si>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</si>
  <si>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</si>
  <si>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</si>
  <si>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</si>
  <si>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</si>
  <si>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</si>
  <si>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</si>
  <si>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</si>
  <si>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</si>
  <si>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</si>
  <si>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</si>
  <si>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</si>
  <si>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</si>
  <si>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</si>
  <si>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</si>
  <si>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</si>
  <si>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</si>
  <si>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</si>
  <si>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</si>
  <si>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</si>
  <si>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</si>
  <si>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</si>
  <si>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</si>
  <si>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</si>
  <si>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</si>
  <si>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</si>
  <si>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</si>
  <si>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</si>
  <si>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</si>
  <si>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</si>
  <si>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</si>
  <si>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</si>
  <si>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</si>
  <si>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</si>
  <si>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</si>
  <si>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</si>
  <si>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</si>
  <si>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</si>
  <si>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</si>
  <si>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</si>
  <si>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</si>
  <si>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</si>
  <si>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</si>
  <si>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</si>
  <si>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</si>
  <si>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</si>
  <si>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</si>
  <si>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</si>
  <si>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</si>
  <si>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</si>
  <si>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</si>
  <si>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</si>
  <si>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</si>
  <si>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</si>
  <si>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</si>
  <si>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</si>
  <si>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</si>
  <si>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</si>
  <si>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</si>
  <si>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</si>
  <si>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</si>
  <si>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</si>
  <si>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</si>
  <si>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</si>
  <si>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</si>
  <si>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</si>
  <si>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</si>
  <si>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</si>
  <si>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</si>
  <si>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</si>
  <si>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</si>
  <si>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</si>
  <si>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</si>
  <si>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</si>
  <si>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</si>
  <si>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</si>
  <si>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</si>
  <si>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</si>
  <si>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</si>
  <si>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</si>
  <si>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</si>
  <si>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</si>
  <si>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</si>
  <si>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</si>
  <si>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</si>
  <si>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</si>
  <si>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</si>
  <si>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</si>
  <si>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</si>
  <si>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</si>
  <si>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</si>
  <si>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</si>
  <si>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</si>
  <si>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</si>
  <si>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</si>
  <si>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</si>
  <si>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</si>
  <si>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</si>
  <si>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</si>
  <si>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</si>
  <si>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</si>
  <si>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</si>
  <si>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</si>
  <si>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</si>
  <si>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</si>
  <si>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</si>
  <si>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</si>
  <si>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</si>
  <si>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</si>
  <si>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</si>
  <si>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</si>
  <si>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</si>
  <si>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</si>
  <si>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</si>
  <si>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</si>
  <si>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</si>
  <si>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</si>
  <si>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</si>
  <si>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</si>
  <si>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</si>
  <si>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</si>
  <si>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</si>
  <si>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</si>
  <si>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</si>
  <si>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</si>
  <si>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</si>
  <si>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</si>
  <si>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</si>
  <si>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</si>
  <si>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</si>
  <si>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</si>
  <si>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</si>
  <si>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</si>
  <si>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</si>
  <si>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</si>
  <si>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</si>
  <si>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</si>
  <si>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</si>
  <si>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</si>
  <si>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</si>
  <si>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</si>
  <si>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</si>
  <si>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</si>
  <si>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</si>
  <si>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</si>
  <si>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</si>
  <si>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</si>
  <si>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</si>
  <si>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</si>
  <si>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</si>
  <si>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</si>
  <si>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</si>
  <si>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</si>
  <si>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</si>
  <si>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</si>
  <si>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</si>
  <si>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</si>
  <si>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</si>
  <si>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</si>
  <si>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</si>
  <si>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</si>
  <si>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</si>
  <si>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</si>
  <si>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</si>
  <si>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</si>
  <si>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</si>
  <si>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</si>
  <si>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</si>
  <si>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</si>
  <si>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</si>
  <si>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</si>
  <si>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</si>
  <si>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</si>
  <si>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</si>
  <si>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</si>
  <si>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</si>
  <si>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</si>
  <si>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</si>
  <si>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</si>
  <si>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</si>
  <si>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</si>
  <si>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</si>
  <si>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</si>
  <si>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</si>
  <si>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</si>
  <si>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</si>
  <si>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</si>
  <si>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</si>
  <si>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</si>
  <si>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</si>
  <si>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</si>
  <si>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</si>
  <si>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</si>
  <si>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</si>
  <si>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</si>
  <si>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</si>
  <si>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</si>
  <si>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</si>
  <si>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</si>
  <si>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</si>
  <si>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</si>
  <si>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</si>
  <si>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</si>
  <si>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</si>
  <si>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</si>
  <si>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</si>
  <si>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</si>
  <si>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</si>
  <si>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</si>
  <si>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</si>
  <si>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</si>
  <si>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</si>
  <si>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</si>
  <si>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</si>
  <si>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</si>
  <si>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</si>
  <si>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</si>
  <si>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</si>
  <si>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</si>
  <si>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</si>
  <si>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</si>
  <si>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</si>
  <si>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</si>
  <si>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</si>
  <si>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</si>
  <si>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</si>
  <si>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</si>
  <si>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</si>
  <si>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</si>
  <si>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</si>
  <si>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</si>
  <si>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</si>
  <si>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</si>
  <si>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</si>
  <si>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</si>
  <si>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</si>
  <si>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</si>
  <si>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</si>
  <si>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</si>
  <si>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</si>
  <si>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</si>
  <si>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</si>
  <si>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</si>
  <si>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</si>
  <si>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</si>
  <si>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</si>
  <si>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</si>
  <si>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</si>
  <si>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</si>
  <si>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</si>
  <si>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</si>
  <si>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</si>
  <si>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</si>
  <si>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</si>
  <si>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</si>
  <si>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</si>
  <si>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</si>
  <si>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</si>
  <si>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</si>
  <si>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</si>
  <si>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</si>
  <si>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</si>
  <si>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</si>
  <si>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</si>
  <si>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</si>
  <si>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</si>
  <si>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</si>
  <si>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</si>
  <si>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</si>
  <si>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</si>
  <si>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</si>
  <si>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</si>
  <si>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</si>
  <si>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</si>
  <si>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</si>
  <si>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</si>
  <si>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</si>
  <si>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</si>
  <si>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</si>
  <si>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</si>
  <si>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</si>
  <si>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</si>
  <si>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</si>
  <si>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</si>
  <si>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</si>
  <si>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</si>
  <si>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</si>
  <si>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</si>
  <si>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</si>
  <si>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</si>
  <si>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</si>
  <si>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</si>
  <si>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</si>
  <si>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</si>
  <si>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</si>
  <si>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</si>
  <si>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</si>
  <si>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</si>
  <si>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</si>
  <si>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</si>
  <si>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</si>
  <si>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</si>
  <si>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</si>
  <si>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</si>
  <si>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</si>
  <si>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</si>
  <si>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</si>
  <si>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</si>
  <si>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</si>
  <si>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</si>
  <si>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</si>
  <si>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</si>
  <si>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</si>
  <si>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</si>
  <si>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</si>
  <si>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</si>
  <si>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</si>
  <si>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</si>
  <si>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</si>
  <si>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</si>
  <si>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</si>
  <si>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</si>
  <si>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</si>
  <si>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</si>
  <si>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</si>
  <si>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</si>
  <si>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</si>
  <si>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</si>
  <si>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</si>
  <si>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</si>
  <si>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</si>
  <si>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</si>
  <si>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</si>
  <si>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</si>
  <si>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</si>
  <si>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</si>
  <si>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</si>
  <si>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</si>
  <si>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</si>
  <si>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</si>
  <si>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</si>
  <si>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</si>
  <si>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</si>
  <si>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</si>
  <si>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</si>
  <si>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</si>
  <si>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</si>
  <si>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</si>
  <si>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</si>
  <si>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</si>
  <si>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</si>
  <si>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</si>
  <si>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</si>
  <si>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</si>
  <si>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</si>
  <si>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</si>
  <si>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</si>
  <si>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</si>
  <si>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</si>
  <si>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</si>
  <si>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</si>
  <si>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</si>
  <si>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</si>
  <si>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</si>
  <si>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</si>
  <si>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</si>
  <si>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</si>
  <si>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</si>
  <si>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</si>
  <si>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</si>
  <si>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</si>
  <si>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</si>
  <si>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</si>
  <si>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</si>
  <si>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</si>
  <si>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</si>
  <si>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</si>
  <si>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</si>
  <si>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</si>
  <si>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</si>
  <si>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</si>
  <si>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</si>
  <si>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</si>
  <si>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</si>
  <si>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</si>
  <si>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</si>
  <si>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</si>
  <si>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</si>
  <si>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</si>
  <si>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</si>
  <si>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</si>
  <si>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</si>
  <si>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</si>
  <si>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</si>
  <si>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</si>
  <si>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</si>
  <si>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</si>
  <si>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</si>
  <si>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</si>
  <si>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</si>
  <si>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</si>
  <si>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</si>
  <si>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</si>
  <si>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</si>
  <si>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</si>
  <si>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</si>
  <si>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</si>
  <si>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</si>
  <si>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</si>
  <si>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</si>
  <si>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</si>
  <si>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</si>
  <si>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</si>
  <si>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</si>
  <si>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</si>
  <si>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</si>
  <si>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</si>
  <si>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</si>
  <si>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</si>
  <si>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</si>
  <si>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</si>
  <si>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</si>
  <si>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</si>
  <si>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</si>
  <si>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</si>
  <si>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</si>
  <si>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</si>
  <si>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</si>
  <si>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</si>
  <si>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</si>
  <si>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</si>
  <si>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</si>
  <si>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</si>
  <si>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</si>
  <si>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</si>
  <si>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</si>
  <si>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</si>
  <si>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</si>
  <si>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</si>
  <si>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</si>
  <si>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</si>
  <si>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</si>
  <si>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</si>
  <si>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</si>
  <si>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</si>
  <si>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</si>
  <si>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</si>
  <si>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</si>
  <si>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</si>
  <si>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</si>
  <si>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</si>
  <si>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</si>
  <si>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</si>
  <si>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</si>
  <si>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</si>
  <si>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</si>
  <si>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</si>
  <si>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</si>
  <si>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</si>
  <si>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</si>
  <si>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</si>
  <si>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</si>
  <si>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</si>
  <si>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</si>
  <si>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</si>
  <si>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</si>
  <si>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</si>
  <si>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</si>
  <si>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</si>
  <si>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</si>
  <si>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</si>
  <si>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</si>
  <si>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</si>
  <si>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</si>
  <si>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</si>
  <si>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</si>
  <si>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</si>
  <si>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</si>
  <si>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</si>
  <si>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</si>
  <si>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</si>
  <si>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</si>
  <si>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</si>
  <si>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</si>
  <si>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</si>
  <si>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</si>
  <si>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</si>
  <si>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</si>
  <si>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</si>
  <si>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</si>
  <si>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</si>
  <si>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</si>
  <si>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</si>
  <si>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</si>
  <si>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</si>
  <si>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</si>
  <si>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</si>
  <si>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</si>
  <si>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</si>
  <si>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</si>
  <si>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</si>
  <si>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</si>
  <si>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</si>
  <si>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</si>
  <si>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</si>
  <si>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</si>
  <si>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</si>
  <si>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</si>
  <si>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</si>
  <si>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</si>
  <si>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</si>
  <si>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</si>
  <si>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</si>
  <si>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</si>
  <si>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</si>
  <si>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</si>
  <si>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</si>
  <si>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</si>
  <si>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</si>
  <si>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</si>
  <si>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</si>
  <si>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</si>
  <si>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</si>
  <si>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</si>
  <si>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</si>
  <si>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</si>
  <si>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</si>
  <si>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</si>
  <si>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</si>
  <si>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</si>
  <si>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</si>
  <si>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</si>
  <si>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</si>
  <si>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</si>
  <si>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</si>
  <si>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</si>
  <si>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</si>
  <si>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</si>
  <si>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</si>
  <si>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</si>
  <si>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</si>
  <si>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</si>
  <si>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</si>
  <si>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</si>
  <si>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</si>
  <si>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</si>
  <si>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</si>
  <si>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</si>
  <si>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</si>
  <si>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</si>
  <si>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</si>
  <si>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</si>
  <si>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</si>
  <si>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</si>
  <si>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</si>
  <si>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</si>
  <si>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</si>
  <si>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</si>
  <si>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</si>
  <si>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</si>
  <si>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</si>
  <si>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</si>
  <si>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</si>
  <si>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</si>
  <si>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</si>
  <si>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</si>
  <si>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</si>
  <si>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</si>
  <si>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</si>
  <si>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</si>
  <si>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</si>
  <si>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</si>
  <si>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</si>
  <si>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</si>
  <si>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</si>
  <si>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</si>
  <si>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</si>
  <si>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</si>
  <si>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</si>
  <si>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</si>
  <si>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</si>
  <si>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</si>
  <si>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</si>
  <si>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</si>
  <si>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</si>
  <si>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</si>
  <si>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</si>
  <si>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</si>
  <si>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</si>
  <si>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</si>
  <si>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</si>
  <si>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</si>
  <si>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</si>
  <si>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</si>
  <si>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</si>
  <si>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</si>
  <si>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</si>
  <si>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</si>
  <si>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</si>
  <si>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</si>
  <si>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</si>
  <si>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</si>
  <si>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</si>
  <si>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</si>
  <si>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</si>
  <si>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</si>
  <si>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</si>
  <si>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</si>
  <si>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</si>
  <si>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</si>
  <si>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</si>
  <si>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</si>
  <si>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</si>
  <si>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</si>
  <si>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</si>
  <si>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</si>
  <si>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</si>
  <si>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</si>
  <si>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</si>
  <si>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</si>
  <si>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</si>
  <si>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</si>
  <si>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</si>
  <si>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</si>
  <si>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</si>
  <si>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</si>
  <si>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</si>
  <si>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</si>
  <si>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</si>
  <si>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ETA 40 km</t>
  </si>
  <si>
    <t>ETA 150 min</t>
  </si>
  <si>
    <t>PCM-20251029-00001293</t>
  </si>
  <si>
    <t>29/10/2025 11:40 am</t>
  </si>
  <si>
    <t xml:space="preserve">team nee 90 mins </t>
  </si>
  <si>
    <t>no cm</t>
  </si>
  <si>
    <t xml:space="preserve">team nee 60 mins </t>
  </si>
  <si>
    <t xml:space="preserve"> PCM-20250215-00000830 </t>
  </si>
  <si>
    <t>LTE site still down and  site located in aramco area access issue need special permission</t>
  </si>
  <si>
    <t>No PCM</t>
  </si>
  <si>
    <t>SCECO team disconnected power due to pending billing issue</t>
  </si>
  <si>
    <t>PCM-20251029-00001068</t>
  </si>
  <si>
    <t>EM team at site checking</t>
  </si>
  <si>
    <t>sceco cut in area EM team saving  hub site usmd0698</t>
  </si>
  <si>
    <t>PCM-20251029-00000980</t>
  </si>
  <si>
    <t>EM team on the way need 75 Min</t>
  </si>
  <si>
    <t>sceco cut in area and EM team on the way to saving  hub site MDAS0777</t>
  </si>
  <si>
    <t>PCM-20251029-00001244</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</si>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</sst>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7" totalsRowShown="0" headerRowDxfId="48" dataDxfId="47" headerRowBorderDxfId="45" tableBorderDxfId="46" totalsRowBorderDxfId="44">
  <autoFilter ref="A1:L17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1" totalsRowShown="0" headerRowDxfId="15" dataDxfId="14" headerRowBorderDxfId="12" tableBorderDxfId="13">
  <autoFilter ref="A1:L8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296.55837523147784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45959.506801157404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45959.506801157404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45959.506801157404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45959.506801157404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45959.506801157404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45959.506801157404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45959.506801157404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45959.506801157404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45959.506801157404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45959.506801157404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45959.506801157404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45959.506801157404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45959.506801157404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45959.506801157404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45959.506801157404</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45959.506801157404</v>
      </c>
      <c r="H18" s="148"/>
      <c r="I18" s="146" t="str">
        <f>IFERROR(VLOOKUP(D18,DB!A:F,6,0),"")</f>
        <v/>
      </c>
      <c r="J18" s="146" t="str">
        <f>IFERROR(VLOOKUP(D18,DB!A:G,7,0),"")</f>
        <v/>
      </c>
      <c r="K18" s="150"/>
      <c r="L18" s="151" t="str">
        <f>IFERROR(VLOOKUP(D18,DB!A:I,9,0),"")</f>
        <v/>
      </c>
    </row>
    <row r="19" spans="1:12" ht="15" customHeight="1">
      <c r="A19" s="170"/>
      <c r="B19" s="134" t="str">
        <f>IFERROR(VLOOKUP(D19,DB!A:K,11,0),"")</f>
        <v/>
      </c>
      <c r="C19" s="134"/>
      <c r="D19" s="134"/>
      <c r="E19" s="135"/>
      <c r="F19" s="136"/>
      <c r="G19" s="137">
        <f ca="1">IFERROR(NOW()-F19,"")</f>
        <v>45959.506801157404</v>
      </c>
      <c r="H19" s="136"/>
      <c r="I19" s="134" t="str">
        <f>IFERROR(VLOOKUP(D19,DB!A:F,6,0),"")</f>
        <v/>
      </c>
      <c r="J19" s="134" t="str">
        <f>IFERROR(VLOOKUP(D19,DB!A:G,7,0),"")</f>
        <v/>
      </c>
      <c r="K19" s="138"/>
      <c r="L19" s="139" t="str">
        <f>IFERROR(VLOOKUP(D19,DB!A:I,9,0),"")</f>
        <v/>
      </c>
    </row>
    <row r="20" spans="1:12" ht="15" customHeight="1">
      <c r="A20" s="170"/>
      <c r="B20" s="134" t="str">
        <f>IFERROR(VLOOKUP(D20,DB!A:K,11,0),"")</f>
        <v/>
      </c>
      <c r="C20" s="134"/>
      <c r="D20" s="134"/>
      <c r="E20" s="135"/>
      <c r="F20" s="136"/>
      <c r="G20" s="137">
        <f ca="1">IFERROR(NOW()-F20,"")</f>
        <v>45959.506801157404</v>
      </c>
      <c r="H20" s="136"/>
      <c r="I20" s="134" t="str">
        <f>IFERROR(VLOOKUP(D20,DB!A:F,6,0),"")</f>
        <v/>
      </c>
      <c r="J20" s="134" t="str">
        <f>IFERROR(VLOOKUP(D20,DB!A:G,7,0),"")</f>
        <v/>
      </c>
      <c r="K20" s="138"/>
      <c r="L20" s="139" t="str">
        <f>IFERROR(VLOOKUP(D20,DB!A:I,9,0),"")</f>
        <v/>
      </c>
    </row>
    <row r="21" spans="1:12" ht="15" customHeight="1">
      <c r="A21" s="170"/>
      <c r="B21" s="134" t="str">
        <f>IFERROR(VLOOKUP(D21,DB!A:K,11,0),"")</f>
        <v/>
      </c>
      <c r="C21" s="134"/>
      <c r="D21" s="134"/>
      <c r="E21" s="135"/>
      <c r="F21" s="136"/>
      <c r="G21" s="137">
        <f ca="1">IFERROR(NOW()-F21,"")</f>
        <v>45959.506801157404</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45959.506801157404</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45959.506801157404</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45959.506801157404</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45959.506801157404</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80"/>
      <c r="E26" s="135"/>
      <c r="F26" s="136"/>
      <c r="G26" s="137">
        <f ca="1">IFERROR(NOW()-F26,"")</f>
        <v>45959.506801157404</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45959.506801157404</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ca="1">IFERROR(NOW()-F28,"")</f>
        <v>45959.506801157404</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45959.506801157404</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45959.506801157404</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45959.506801157404</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45959.506801157404</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45959.506801157404</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45959.506801157404</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45959.506801157404</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45959.506801157404</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45959.506801157404</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45959.506801157404</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45959.506801157404</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45959.506801157404</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45959.506801157404</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45959.506801157404</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45959.506801157404</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45959.506801157404</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45959.506801157404</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45959.506801157404</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45959.506801157404</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45959.506801157404</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45959.506801157404</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45959.506801157404</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45959.506801157404</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45959.506801157404</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45959.506801157404</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45959.506801157404</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45959.506801157404</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45959.506801157404</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45959.506801157404</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45959.506801157404</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45959.506801157404</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45959.506801157404</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45959.506801157404</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45959.506801157404</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45959.506801157404</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45959.506801157404</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45959.506801157404</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45959.506801157404</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45959.506801157404</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45959.506801157404</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45959.506801157404</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45959.506801157404</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45959.506801157404</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45959.506801157404</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45959.506801157404</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45959.506801157404</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45959.506801157404</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45959.506801157404</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45959.506801157404</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45959.506801157404</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45959.506801157404</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45959.506801157404</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45959.506801157404</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45959.506801157404</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45959.506801157404</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45959.506801157404</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45959.506801157404</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45959.506801157404</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45959.506801157404</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45959.506801157404</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45959.506801157404</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45959.506801157404</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45959.506801157404</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45959.506801157404</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45959.506801157404</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45959.506801157404</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45959.506801157404</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45959.506801157404</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45959.506801157404</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45959.506801157404</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45959.506801157404</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45959.506801157404</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45959.506801157404</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45959.506801157404</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45959.506801157404</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45959.506801157404</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45959.506801157404</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45959.506801157404</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45959.506801157404</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45959.506801157404</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45959.506801157404</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45959.506801157404</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45959.506801157404</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45959.506801157404</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45959.506801157404</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45959.506801157404</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45959.506801157404</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45959.506801157404</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45959.506801157404</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45959.506801157404</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45959.506801157404</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45959.506801157404</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45959.506801157404</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45959.506801157404</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45959.506801157404</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45959.506801157404</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45959.506801157404</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45959.506801157404</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45959.506801157404</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45959.506801157404</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45959.506801157404</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45959.506801157404</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45959.506801157404</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45959.506801157404</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45959.506801157404</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45959.506801157404</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45959.506801157404</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45959.506801157404</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45959.506801157404</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45959.506801157404</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45959.506801157404</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45959.506801157404</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45959.506801157404</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45959.506801157404</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45959.506801157404</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45959.506801157404</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45959.506801157404</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45959.506801157404</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45959.506801157404</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45959.506801157404</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45959.506801157404</v>
      </c>
      <c r="H149" s="136"/>
      <c r="I149" s="134" t="str">
        <f>IFERROR(VLOOKUP(D149,DB!A:F,6,0),"")</f>
        <v/>
      </c>
      <c r="J149" s="134" t="str">
        <f>IFERROR(VLOOKUP(D149,DB!A:G,7,0),"")</f>
        <v/>
      </c>
      <c r="K149" s="138"/>
      <c r="L149" s="139" t="str">
        <f>IFERROR(VLOOKUP(D149,DB!A:I,9,0),"")</f>
        <v/>
      </c>
    </row>
    <row r="150" spans="1:12" ht="15" customHeight="1">
      <c r="A150" s="171"/>
      <c r="B150" s="146" t="str">
        <f>IFERROR(VLOOKUP(D150,DB!A:K,11,0),"")</f>
        <v/>
      </c>
      <c r="C150" s="146"/>
      <c r="D150" s="146"/>
      <c r="E150" s="147"/>
      <c r="F150" s="148"/>
      <c r="G150" s="149">
        <f ca="1">IFERROR(NOW()-F150,"")</f>
        <v>45959.506801157404</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134.50696319444251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0.76471782407315914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19654</v>
      </c>
      <c r="E5" s="114" t="s">
        <v>39021</v>
      </c>
      <c r="F5" s="115">
        <v>45959.34516203704</v>
      </c>
      <c r="G5" s="116">
        <f ca="1">IFERROR(NOW()-F5,"-")</f>
        <v>0.16163912036427064</v>
      </c>
      <c r="H5" s="115">
        <v>45959.340300925927</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39109</v>
      </c>
      <c r="B6" s="18" t="str">
        <f>IFERROR(VLOOKUP(D6,DB!A:K,11,0),"")</f>
        <v>R2</v>
      </c>
      <c r="C6" s="18">
        <v>1</v>
      </c>
      <c r="D6" s="18" t="s">
        <v>25711</v>
      </c>
      <c r="E6" s="114"/>
      <c r="F6" s="115"/>
      <c r="G6" s="116">
        <f ca="1">IFERROR(NOW()-F6,"-")</f>
        <v>45959.506801157404</v>
      </c>
      <c r="H6" s="115">
        <v>45959.41710648148</v>
      </c>
      <c r="I6" s="18" t="str">
        <f>IFERROR(VLOOKUP(D6,DB!A:F,6,0),"")</f>
        <v>Generator-SG</v>
      </c>
      <c r="J6" s="18" t="str">
        <f>IFERROR(VLOOKUP(D6,DB!A:G,7,0),"")</f>
        <v>Vandalized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39109</v>
      </c>
      <c r="B7" s="18" t="str">
        <f>IFERROR(VLOOKUP(D7,DB!A:K,11,0),"")</f>
        <v>R2</v>
      </c>
      <c r="C7" s="18">
        <v>1</v>
      </c>
      <c r="D7" s="18" t="s">
        <v>27834</v>
      </c>
      <c r="E7" s="114"/>
      <c r="F7" s="115"/>
      <c r="G7" s="116">
        <f ca="1">IFERROR(NOW()-F7,"-")</f>
        <v>45959.506801157404</v>
      </c>
      <c r="H7" s="115">
        <v>45959.480081018519</v>
      </c>
      <c r="I7" s="18" t="str">
        <f>IFERROR(VLOOKUP(D7,DB!A:F,6,0),"")</f>
        <v>SCECO</v>
      </c>
      <c r="J7" s="18" t="str">
        <f>IFERROR(VLOOKUP(D7,DB!A:G,7,0),"")</f>
        <v>Vandalized</v>
      </c>
      <c r="K7" s="19" t="s">
        <v>39111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45959.506801157404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45959.506801157404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45959.506801157404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45959.506801157404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45959.506801157404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45959.506801157404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45959.506801157404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45959.506801157404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45959.506801157404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45959.506801157404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45959.506801157404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45959.506801157404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45959.506801157404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45959.506801157404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45959.506801157404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45959.506801157404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45959.506801157404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45959.506801157404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45959.506801157404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45959.506801157404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45959.506801157404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45959.506801157404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45959.506801157404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45959.506801157404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45959.506801157404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45959.506801157404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45959.506801157404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45959.506801157404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45959.506801157404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45959.506801157404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45959.506801157404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45959.506801157404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45959.506801157404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45959.506801157404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45959.506801157404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45959.506801157404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45959.506801157404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45959.506801157404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45959.506801157404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45959.506801157404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45959.506801157404</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45959.506801157404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45959.506801157404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45959.506801157404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45959.506801157404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45959.506801157404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45959.506801157404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45959.506801157404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45959.506801157404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45959.506801157404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45959.506801157404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45959.506801157404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45959.506801157404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45959.506801157404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45959.506801157404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45959.506801157404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45959.506801157404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45959.506801157404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45959.506801157404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45959.506801157404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45959.506801157404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45959.506801157404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45959.506801157404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45959.506801157404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45959.506801157404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45959.506801157404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45959.506801157404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45959.506801157404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45959.506801157404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45959.506801157404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45959.506801157404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45959.506801157404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45959.506801157404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45959.506801157404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45959.506801157404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45959.506801157404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45959.506801157404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45959.506801157404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45959.506801157404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45959.506801157404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45959.506801157404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45959.506801157404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45959.506801157404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45959.506801157404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45959.506801157404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45959.506801157404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45959.506801157404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45959.506801157404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45959.506801157404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45959.506801157404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45959.506801157404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45959.506801157404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45959.506801157404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45959.506801157404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45959.506801157404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45959.506801157404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45959.506801157404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45959.506801157404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45959.506801157404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45959.506801157404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45959.506801157404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45959.506801157404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45959.506801157404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45959.506801157404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45959.506801157404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45959.506801157404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45959.506801157404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45959.506801157404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45959.506801157404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45959.506801157404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45959.506801157404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45959.506801157404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45959.506801157404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45959.506801157404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45959.506801157404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45959.506801157404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45959.506801157404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45959.506801157404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45959.506801157404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45959.506801157404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45959.506801157404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45959.506801157404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45959.506801157404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45959.506801157404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45959.506801157404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45959.506801157404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45959.506801157404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45959.506801157404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45959.506801157404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45959.506801157404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45959.506801157404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45959.506801157404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45959.506801157404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45959.506801157404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45959.506801157404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45959.506801157404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45959.506801157404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45959.506801157404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45959.506801157404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45959.506801157404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45959.506801157404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45959.506801157404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45959.506801157404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45959.506801157404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45959.506801157404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45959.506801157404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45959.506801157404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45959.506801157404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45959.506801157404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45959.506801157404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45959.506801157404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45959.506801157404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45959.506801157404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45959.506801157404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45959.506801157404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45959.506801157404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45959.506801157404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45959.506801157404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45959.506801157404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45959.506801157404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45959.506801157404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45959.506801157404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45959.506801157404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45959.506801157404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45959.506801157404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45959.506801157404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45959.506801157404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45959.506801157404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45959.506801157404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45959.506801157404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45959.506801157404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45959.506801157404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45959.506801157404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45959.506801157404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45959.506801157404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45959.506801157404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45959.506801157404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45959.506801157404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45959.506801157404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45959.506801157404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45959.506801157404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45959.506801157404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45959.506801157404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45959.506801157404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45959.506801157404</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39112</v>
      </c>
      <c r="B2" s="63" t="str">
        <f>IFERROR(VLOOKUP(D2,DB!A:K,11,0),"")</f>
        <v>R3</v>
      </c>
      <c r="C2" s="18">
        <v>3</v>
      </c>
      <c r="D2" s="63" t="s">
        <v>23959</v>
      </c>
      <c r="E2" s="18" t="s">
        <v>39021</v>
      </c>
      <c r="F2" s="20" t="s">
        <v>39113</v>
      </c>
      <c r="G2" s="21" t="str">
        <f t="shared" ref="G2:G64" ca="1" si="0">IFERROR(NOW()-F2,"-")</f>
        <v>-</v>
      </c>
      <c r="H2" s="22">
        <v>45959.476423611108</v>
      </c>
      <c r="I2" s="19" t="str">
        <f>IFERROR(VLOOKUP(D2,DB!A:F,6,0),"")</f>
        <v>SCECO</v>
      </c>
      <c r="J2" s="18" t="str">
        <f>IFERROR(VLOOKUP(D2,DB!A:G,7,0),"")</f>
        <v>Dead</v>
      </c>
      <c r="K2" s="46" t="s">
        <v>39114</v>
      </c>
      <c r="L2" s="23" t="str">
        <f>IFERROR(VLOOKUP(D2,DB!A:I,9,0),"")</f>
        <v>Latis</v>
      </c>
    </row>
    <row r="3" spans="1:13" ht="15" customHeight="1">
      <c r="A3" s="19" t="s">
        <v>39115</v>
      </c>
      <c r="B3" s="63" t="str">
        <f>IFERROR(VLOOKUP(D3,DB!A:K,11,0),"")</f>
        <v>R3</v>
      </c>
      <c r="C3" s="18"/>
      <c r="D3" s="18" t="s">
        <v>19061</v>
      </c>
      <c r="E3" s="18"/>
      <c r="F3" s="20"/>
      <c r="G3" s="21">
        <f t="shared" ca="1" si="0"/>
        <v>45959.506801157404</v>
      </c>
      <c r="H3" s="22">
        <v>45959.464236111111</v>
      </c>
      <c r="I3" s="19" t="str">
        <f>IFERROR(VLOOKUP(D3,DB!A:F,6,0),"")</f>
        <v>SCECO</v>
      </c>
      <c r="J3" s="18" t="str">
        <f>IFERROR(VLOOKUP(D3,DB!A:G,7,0),"")</f>
        <v>Dead</v>
      </c>
      <c r="K3" s="46" t="s">
        <v>39116</v>
      </c>
      <c r="L3" s="23" t="str">
        <f>IFERROR(VLOOKUP(D3,DB!A:I,9,0),"")</f>
        <v>Latis</v>
      </c>
    </row>
    <row r="4" spans="1:13" ht="15" customHeight="1">
      <c r="A4" s="19"/>
      <c r="B4" s="63" t="str">
        <f>IFERROR(VLOOKUP(D4,DB!A:K,11,0),"")</f>
        <v/>
      </c>
      <c r="C4" s="18"/>
      <c r="D4" s="18"/>
      <c r="E4" s="18"/>
      <c r="F4" s="20"/>
      <c r="G4" s="21">
        <f t="shared" ca="1" si="0"/>
        <v>45959.506801157404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45959.506801157404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45959.506801157404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45959.506801157404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45959.506801157404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45959.506801157404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45959.506801157404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45959.506801157404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45959.506801157404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45959.506801157404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45959.506801157404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45959.506801157404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45959.506801157404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45959.506801157404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45959.506801157404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45959.506801157404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45959.506801157404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45959.506801157404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45959.506801157404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45959.506801157404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45959.506801157404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45959.506801157404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45959.506801157404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45959.506801157404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45959.506801157404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45959.506801157404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45959.506801157404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45959.506801157404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45959.506801157404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45959.506801157404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45959.506801157404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45959.506801157404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45959.506801157404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45959.506801157404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45959.506801157404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45959.506801157404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45959.506801157404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45959.506801157404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45959.506801157404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45959.506801157404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45959.506801157404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45959.506801157404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45959.506801157404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45959.506801157404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45959.506801157404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45959.506801157404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45959.506801157404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45959.506801157404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45959.506801157404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45959.506801157404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45959.506801157404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45959.506801157404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45959.506801157404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45959.506801157404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45959.506801157404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45959.506801157404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45959.506801157404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45959.506801157404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45959.506801157404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45959.506801157404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45959.506801157404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45959.506801157404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45959.506801157404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45959.506801157404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45959.506801157404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45959.506801157404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45959.506801157404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45959.506801157404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45959.506801157404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45959.506801157404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45959.506801157404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45959.506801157404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45959.506801157404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45959.506801157404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45959.506801157404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45959.506801157404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45959.506801157404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45959.506801157404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45959.506801157404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45959.506801157404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45959.506801157404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45959.506801157404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45959.506801157404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45959.506801157404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45959.506801157404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45959.506801157404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45959.506801157404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45959.506801157404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45959.506801157404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45959.506801157404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45959.506801157404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45959.506801157404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45959.506801157404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45959.506801157404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45959.506801157404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45959.506801157404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45959.506801157404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45959.506801157404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45959.506801157404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45959.506801157404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45959.506801157404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45959.506801157404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45959.506801157404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45959.506801157404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45959.506801157404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45959.506801157404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45959.506801157404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45959.506801157404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45959.506801157404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45959.506801157404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45959.506801157404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45959.506801157404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45959.506801157404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45959.506801157404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45959.506801157404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45959.506801157404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45959.506801157404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45959.506801157404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45959.506801157404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45959.506801157404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45959.506801157404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45959.506801157404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45959.506801157404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45959.506801157404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45959.506801157404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45959.506801157404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45959.506801157404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45959.506801157404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45959.506801157404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45959.506801157404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45959.506801157404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45959.506801157404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45959.506801157404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45959.506801157404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45959.506801157404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45959.506801157404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45959.506801157404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45959.506801157404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45959.506801157404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45959.506801157404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45959.506801157404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45959.506801157404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45959.506801157404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45959.506801157404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45959.506801157404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45959.506801157404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45959.506801157404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45959.506801157404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45959.506801157404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45959.506801157404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45959.506801157404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45959.506801157404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45959.506801157404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45959.506801157404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45959.506801157404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45959.506801157404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45959.506801157404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45959.506801157404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45959.506801157404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45959.506801157404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45959.506801157404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45959.506801157404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45959.506801157404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45959.506801157404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45959.506801157404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45959.506801157404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45959.506801157404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45959.506801157404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45959.506801157404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45959.506801157404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45959.506801157404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45959.506801157404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45959.506801157404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45959.506801157404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45959.506801157404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45959.506801157404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45959.506801157404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45959.506801157404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45959.506801157404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45959.506801157404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45959.506801157404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45959.506801157404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45959.506801157404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45959.506801157404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45959.506801157404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45959.506801157404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45959.506801157404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45959.506801157404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45959.506801157404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45959.506801157404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45959.506801157404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45959.506801157404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45959.506801157404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45959.506801157404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45959.506801157404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45959.506801157404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45959.506801157404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45959.506801157404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45959.506801157404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45959.506801157404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45959.506801157404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45959.506801157404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45959.506801157404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45959.506801157404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45959.506801157404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45959.506801157404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45959.506801157404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45959.506801157404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45959.506801157404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45959.506801157404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45959.506801157404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45959.506801157404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45959.506801157404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45959.506801157404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45959.506801157404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45959.506801157404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45959.506801157404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45959.506801157404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45959.506801157404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45959.506801157404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45959.506801157404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45959.506801157404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45959.506801157404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45959.506801157404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45959.506801157404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45959.506801157404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45959.506801157404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45959.506801157404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45959.506801157404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45959.506801157404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45959.506801157404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45959.506801157404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45959.506801157404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45959.506801157404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45959.506801157404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45959.506801157404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45959.506801157404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45959.506801157404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45959.506801157404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45959.506801157404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45959.506801157404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45959.506801157404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45959.506801157404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45959.506801157404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45959.506801157404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45959.506801157404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45959.506801157404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45959.506801157404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45959.506801157404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45959.506801157404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45959.506801157404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45959.506801157404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45959.506801157404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45959.506801157404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45959.506801157404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45959.506801157404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45959.506801157404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45959.506801157404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45959.506801157404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45959.506801157404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45959.506801157404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45959.506801157404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45959.506801157404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45959.506801157404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45959.506801157404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45959.506801157404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45959.506801157404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45959.506801157404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45959.506801157404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45959.506801157404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45959.506801157404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45959.506801157404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45959.506801157404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45959.506801157404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45959.506801157404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45959.506801157404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45959.506801157404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45959.506801157404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45959.506801157404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45959.506801157404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45959.506801157404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45959.506801157404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45959.506801157404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45959.506801157404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45959.506801157404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45959.506801157404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45959.506801157404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45959.506801157404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45959.506801157404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45959.506801157404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45959.506801157404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45959.506801157404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45959.506801157404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45959.506801157404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45959.506801157404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45959.506801157404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45959.506801157404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45959.506801157404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45959.506801157404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45959.506801157404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45959.506801157404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45959.506801157404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45959.506801157404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45959.506801157404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45959.506801157404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45959.506801157404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45959.506801157404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45959.506801157404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45959.506801157404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45959.506801157404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45959.506801157404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45959.506801157404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45959.506801157404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45959.506801157404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45959.506801157404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45959.506801157404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45959.506801157404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45959.506801157404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45959.506801157404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45959.506801157404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45959.506801157404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45959.506801157404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45959.506801157404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45959.506801157404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45959.506801157404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45959.506801157404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45959.506801157404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45959.506801157404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45959.506801157404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45959.506801157404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45959.506801157404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45959.506801157404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45959.506801157404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45959.506801157404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45959.506801157404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45959.506801157404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45959.506801157404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45959.506801157404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45959.506801157404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45959.506801157404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45959.506801157404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45959.506801157404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45959.506801157404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45959.506801157404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45959.506801157404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45959.506801157404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45959.506801157404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45959.506801157404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45959.506801157404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45959.506801157404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45959.506801157404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45959.506801157404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45959.506801157404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45959.506801157404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45959.506801157404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45959.506801157404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45959.506801157404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45959.506801157404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45959.506801157404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45959.506801157404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45959.506801157404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45959.506801157404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45959.506801157404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45959.506801157404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45959.506801157404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45959.506801157404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45959.506801157404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45959.506801157404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45959.506801157404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45959.506801157404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45959.506801157404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45959.506801157404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45959.506801157404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45959.506801157404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45959.506801157404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45959.506801157404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45959.506801157404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45959.506801157404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45959.506801157404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45959.506801157404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45959.506801157404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45959.506801157404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45959.506801157404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45959.506801157404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45959.506801157404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45959.506801157404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45959.506801157404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45959.506801157404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45959.506801157404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45959.506801157404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45959.506801157404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45959.506801157404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45959.506801157404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45959.506801157404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45959.506801157404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45959.506801157404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45959.506801157404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45959.506801157404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45959.506801157404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45959.506801157404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45959.506801157404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45959.506801157404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45959.506801157404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45959.506801157404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45959.506801157404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45959.506801157404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45959.506801157404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45959.506801157404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45959.506801157404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45959.506801157404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45959.506801157404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45959.506801157404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45959.506801157404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45959.506801157404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45959.506801157404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45959.506801157404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45959.506801157404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45959.506801157404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45959.506801157404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45959.506801157404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45959.506801157404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45959.506801157404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45959.506801157404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45959.506801157404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45959.506801157404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45959.506801157404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45959.506801157404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45959.506801157404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45959.506801157404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45959.506801157404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45959.506801157404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45959.506801157404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45959.506801157404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45959.506801157404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45959.506801157404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45959.506801157404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45959.506801157404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45959.506801157404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45959.506801157404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45959.506801157404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45959.506801157404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45959.506801157404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45959.506801157404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45959.506801157404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45959.506801157404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45959.506801157404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45959.506801157404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45959.506801157404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45959.506801157404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45959.506801157404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45959.506801157404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45959.506801157404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45959.506801157404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45959.506801157404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45959.506801157404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45959.506801157404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45959.506801157404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45959.506801157404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45959.506801157404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45959.506801157404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45959.506801157404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45959.506801157404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45959.506801157404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45959.506801157404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45959.506801157404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45959.506801157404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45959.506801157404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45959.506801157404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45959.506801157404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45959.506801157404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45959.506801157404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45959.506801157404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45959.506801157404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45959.506801157404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45959.506801157404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45959.506801157404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45959.506801157404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45959.506801157404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45959.506801157404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45959.506801157404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45959.506801157404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45959.506801157404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45959.506801157404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45959.506801157404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45959.506801157404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45959.506801157404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45959.506801157404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45959.506801157404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45959.506801157404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45959.506801157404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45959.506801157404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45959.506801157404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45959.506801157404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45959.506801157404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45959.506801157404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45959.506801157404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45959.506801157404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45959.506801157404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45959.506801157404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45959.506801157404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45959.506801157404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45959.506801157404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45959.506801157404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45959.506801157404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45959.506801157404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45959.506801157404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45959.506801157404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45959.506801157404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45959.506801157404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45959.506801157404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45959.506801157404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45959.506801157404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45959.506801157404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45959.506801157404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45959.506801157404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45959.506801157404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45959.506801157404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45959.506801157404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45959.506801157404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45959.506801157404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45959.506801157404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45959.506801157404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45959.506801157404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45959.506801157404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45959.506801157404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45959.506801157404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45959.506801157404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45959.506801157404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45959.506801157404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45959.506801157404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45959.506801157404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45959.506801157404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45959.506801157404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45959.506801157404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45959.506801157404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45959.506801157404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45959.506801157404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45959.506801157404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45959.506801157404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45959.506801157404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45959.506801157404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45959.506801157404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45959.506801157404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45959.506801157404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45959.506801157404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45959.506801157404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45959.506801157404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45959.506801157404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45959.506801157404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45959.506801157404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45959.506801157404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45959.506801157404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45959.506801157404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45959.506801157404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45959.506801157404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45959.506801157404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45959.506801157404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45959.506801157404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45959.506801157404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45959.506801157404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45959.506801157404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45959.506801157404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45959.506801157404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45959.506801157404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45959.506801157404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45959.506801157404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45959.506801157404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45959.506801157404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45959.506801157404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45959.506801157404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45959.506801157404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45959.506801157404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45959.506801157404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45959.506801157404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45959.506801157404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45959.506801157404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45959.506801157404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45959.506801157404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45959.506801157404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45959.506801157404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45959.506801157404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45959.506801157404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45959.506801157404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45959.506801157404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45959.506801157404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45959.506801157404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45959.506801157404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45959.506801157404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45959.506801157404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45959.506801157404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45959.506801157404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45959.506801157404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45959.506801157404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45959.506801157404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45959.506801157404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45959.506801157404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45959.506801157404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45959.506801157404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45959.506801157404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45959.506801157404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45959.506801157404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45959.506801157404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45959.506801157404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45959.506801157404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45959.506801157404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45959.506801157404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45959.506801157404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45959.506801157404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45959.506801157404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45959.506801157404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45959.506801157404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45959.506801157404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45959.506801157404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45959.506801157404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45959.506801157404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45959.506801157404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45959.506801157404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45959.506801157404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45959.506801157404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45959.506801157404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45959.506801157404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45959.506801157404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45959.506801157404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45959.506801157404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45959.506801157404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45959.506801157404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45959.506801157404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45959.506801157404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45959.506801157404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45959.506801157404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45959.506801157404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45959.506801157404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45959.506801157404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45959.506801157404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45959.506801157404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45959.506801157404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45959.506801157404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45959.506801157404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45959.506801157404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45959.506801157404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45959.506801157404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45959.506801157404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45959.506801157404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45959.506801157404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45959.506801157404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45959.506801157404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45959.506801157404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45959.506801157404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45959.506801157404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45959.506801157404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45959.506801157404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45959.506801157404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45959.506801157404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45959.506801157404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45959.506801157404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45959.506801157404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45959.506801157404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45959.506801157404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45959.506801157404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45959.506801157404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45959.506801157404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45959.506801157404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45959.506801157404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45959.506801157404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45959.506801157404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45959.506801157404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45959.506801157404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45959.506801157404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45959.506801157404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45959.506801157404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45959.506801157404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45959.506801157404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45959.506801157404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45959.506801157404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45959.506801157404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45959.506801157404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45959.506801157404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45959.506801157404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45959.506801157404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45959.506801157404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45959.506801157404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45959.506801157404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45959.506801157404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45959.506801157404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45959.506801157404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45959.506801157404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45959.506801157404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45959.506801157404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45959.506801157404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45959.506801157404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45959.506801157404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45959.506801157404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45959.506801157404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45959.506801157404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45959.506801157404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45959.506801157404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45959.506801157404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45959.506801157404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45959.506801157404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45959.506801157404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45959.506801157404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45959.506801157404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45959.506801157404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45959.506801157404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45959.506801157404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45959.506801157404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45959.506801157404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45959.506801157404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45959.506801157404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45959.506801157404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45959.506801157404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45959.506801157404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45959.506801157404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45959.506801157404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45959.506801157404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45959.506801157404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45959.506801157404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45959.506801157404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45959.506801157404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45959.506801157404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45959.506801157404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45959.506801157404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45959.506801157404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45959.506801157404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45959.506801157404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45959.506801157404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45959.506801157404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45959.506801157404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45959.506801157404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45959.506801157404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45959.506801157404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45959.506801157404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45959.506801157404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45959.506801157404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45959.506801157404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45959.506801157404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45959.506801157404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45959.506801157404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45959.506801157404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45959.506801157404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45959.506801157404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45959.506801157404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45959.506801157404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45959.506801157404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45959.506801157404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45959.506801157404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45959.506801157404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45959.506801157404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45959.506801157404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45959.506801157404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45959.506801157404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45959.506801157404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45959.506801157404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45959.506801157404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45959.506801157404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45959.506801157404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45959.506801157404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45959.506801157404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45959.506801157404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45959.506801157404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45959.506801157404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45959.506801157404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45959.506801157404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45959.506801157404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45959.506801157404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45959.506801157404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45959.506801157404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45959.506801157404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45959.506801157404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45959.506801157404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45959.506801157404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45959.506801157404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45959.506801157404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45959.506801157404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45959.506801157404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45959.506801157404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45959.506801157404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45959.506801157404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45959.506801157404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45959.506801157404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45959.506801157404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45959.506801157404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45959.506801157404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45959.506801157404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45959.506801157404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45959.506801157404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45959.506801157404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45959.506801157404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45959.506801157404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45959.506801157404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45959.506801157404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45959.506801157404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45959.506801157404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45959.506801157404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45959.506801157404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45959.506801157404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45959.506801157404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45959.506801157404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45959.506801157404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45959.506801157404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45959.506801157404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45959.506801157404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45959.506801157404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45959.506801157404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45959.506801157404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45959.506801157404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45959.506801157404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45959.506801157404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45959.506801157404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45959.506801157404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45959.506801157404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45959.506801157404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45959.506801157404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45959.506801157404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45959.506801157404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45959.506801157404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45959.506801157404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45959.506801157404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45959.506801157404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45959.506801157404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45959.506801157404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45959.506801157404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45959.506801157404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45959.506801157404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45959.506801157404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45959.506801157404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45959.506801157404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45959.506801157404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45959.506801157404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45959.506801157404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45959.506801157404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45959.506801157404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45959.506801157404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45959.506801157404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45959.506801157404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45959.506801157404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45959.506801157404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45959.506801157404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45959.506801157404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45959.506801157404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45959.506801157404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45959.506801157404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45959.506801157404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45959.506801157404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45959.506801157404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45959.506801157404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45959.506801157404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45959.506801157404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45959.506801157404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45959.506801157404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45959.506801157404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45959.506801157404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45959.506801157404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45959.506801157404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45959.506801157404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45959.506801157404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45959.506801157404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45959.506801157404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45959.506801157404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45959.506801157404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45959.506801157404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45959.506801157404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45959.506801157404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45959.506801157404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45959.506801157404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45959.506801157404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45959.506801157404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45959.506801157404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45959.506801157404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45959.506801157404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45959.506801157404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45959.506801157404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45959.506801157404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45959.506801157404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45959.506801157404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45959.506801157404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45959.506801157404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45959.506801157404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45959.506801157404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45959.506801157404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45959.506801157404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45959.506801157404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45959.506801157404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45959.506801157404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45959.506801157404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45959.506801157404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45959.506801157404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45959.506801157404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45959.506801157404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45959.506801157404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45959.506801157404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45959.506801157404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45959.506801157404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45959.506801157404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45959.506801157404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45959.506801157404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45959.506801157404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45959.506801157404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45959.506801157404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45959.506801157404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45959.506801157404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45959.506801157404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45959.506801157404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45959.506801157404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45959.506801157404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45959.506801157404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45959.506801157404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45959.506801157404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45959.506801157404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45959.506801157404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45959.506801157404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45959.506801157404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45959.506801157404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45959.506801157404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45959.506801157404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45959.506801157404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45959.506801157404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45959.506801157404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45959.506801157404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45959.506801157404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45959.506801157404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45959.506801157404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45959.506801157404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45959.506801157404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45959.506801157404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45959.506801157404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45959.506801157404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45959.506801157404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45959.506801157404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45959.506801157404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45959.506801157404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45959.506801157404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45959.506801157404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45959.506801157404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45959.506801157404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45959.506801157404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45959.506801157404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45959.506801157404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45959.506801157404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45959.506801157404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45959.506801157404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45959.506801157404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45959.506801157404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45959.506801157404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45959.506801157404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45959.506801157404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45959.506801157404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45959.506801157404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45959.506801157404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45959.506801157404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45959.506801157404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45959.506801157404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45959.506801157404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45959.506801157404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45959.506801157404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45959.506801157404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45959.506801157404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45959.506801157404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45959.506801157404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45959.506801157404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45959.506801157404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45959.506801157404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45959.506801157404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45959.506801157404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45959.506801157404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45959.506801157404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45959.506801157404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45959.506801157404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45959.506801157404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45959.506801157404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45959.506801157404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45959.506801157404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45959.506801157404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45959.506801157404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45959.506801157404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45959.506801157404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45959.506801157404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45959.506801157404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45959.506801157404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45959.506801157404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45959.506801157404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45959.506801157404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45959.506801157404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45959.506801157404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45959.506801157404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45959.506801157404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45959.506801157404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45959.506801157404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45959.506801157404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45959.506801157404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45959.506801157404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45959.506801157404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45959.506801157404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45959.506801157404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45959.506801157404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45959.506801157404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45959.506801157404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45959.506801157404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45959.506801157404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45959.506801157404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45959.506801157404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45959.506801157404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45959.506801157404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45959.506801157404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45959.506801157404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45959.506801157404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45959.506801157404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45959.506801157404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45959.506801157404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45959.506801157404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45959.506801157404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45959.506801157404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45959.506801157404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45959.506801157404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45959.506801157404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45959.506801157404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45959.506801157404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45959.506801157404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45959.506801157404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45959.506801157404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45959.506801157404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45959.506801157404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45959.506801157404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45959.506801157404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45959.506801157404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45959.506801157404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45959.506801157404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45959.506801157404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45959.506801157404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45959.506801157404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45959.506801157404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45959.506801157404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45959.506801157404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45959.506801157404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45959.506801157404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45959.506801157404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45959.506801157404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45959.506801157404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45959.506801157404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45959.506801157404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45959.506801157404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45959.506801157404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45959.506801157404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45959.506801157404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45959.506801157404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45959.506801157404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45959.506801157404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45959.506801157404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45959.506801157404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45959.506801157404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45959.506801157404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45959.506801157404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45959.506801157404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45959.506801157404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45959.506801157404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45959.506801157404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45959.506801157404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45959.506801157404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45959.506801157404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45959.506801157404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45959.506801157404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45959.506801157404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45959.506801157404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45959.506801157404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45959.506801157404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45959.506801157404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45959.506801157404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45959.506801157404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45959.506801157404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45959.506801157404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45959.506801157404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45959.506801157404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45959.506801157404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45959.506801157404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45959.506801157404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45959.506801157404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45959.506801157404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45959.506801157404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45959.506801157404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45959.506801157404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45959.506801157404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45959.506801157404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45959.506801157404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45959.506801157404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45959.506801157404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45959.506801157404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45959.506801157404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45959.506801157404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45959.506801157404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45959.506801157404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45959.506801157404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45959.506801157404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45959.506801157404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45959.506801157404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45959.506801157404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45959.506801157404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45959.506801157404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45959.506801157404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45959.506801157404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45959.506801157404</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7"/>
  <sheetViews>
    <sheetView tabSelected="1" workbookViewId="0">
      <selection activeCell="J27" sqref="J2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256.02608356480778</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1</v>
      </c>
      <c r="D3" s="94" t="s">
        <v>28974</v>
      </c>
      <c r="E3" s="98" t="s">
        <v>39021</v>
      </c>
      <c r="F3" s="123"/>
      <c r="G3" s="124">
        <f ca="1">IFERROR(NOW()-F3,"")</f>
        <v>45959.506801157404</v>
      </c>
      <c r="H3" s="123">
        <v>45959.359988425924</v>
      </c>
      <c r="I3" s="119" t="str">
        <f>IFERROR(VLOOKUP(D3,DB!A:F,6,0),"")</f>
        <v>SCECO</v>
      </c>
      <c r="J3" s="119" t="str">
        <f>IFERROR(VLOOKUP(D3,DB!A:G,7,0),"")</f>
        <v>Weak</v>
      </c>
      <c r="K3" s="125" t="s">
        <v>39120</v>
      </c>
      <c r="L3" s="121" t="str">
        <f>IFERROR(VLOOKUP(D3,DB!A:I,9,0),"")</f>
        <v>Latis</v>
      </c>
    </row>
    <row r="4" spans="1:16" ht="15" customHeight="1">
      <c r="A4" s="119" t="s">
        <v>39121</v>
      </c>
      <c r="B4" s="119" t="str">
        <f>IFERROR(VLOOKUP(D4,DB!A:K,11,0),"")</f>
        <v>R4</v>
      </c>
      <c r="C4" s="120">
        <v>3</v>
      </c>
      <c r="D4" s="94" t="s">
        <v>35038</v>
      </c>
      <c r="E4" s="98" t="s">
        <v>39021</v>
      </c>
      <c r="F4" s="123">
        <v>45959.466134259259</v>
      </c>
      <c r="G4" s="124">
        <f ca="1">IFERROR(NOW()-F4,"")</f>
        <v>4.0666898144991137E-2</v>
      </c>
      <c r="H4" s="123">
        <v>45959.408807870372</v>
      </c>
      <c r="I4" s="119" t="str">
        <f>IFERROR(VLOOKUP(D4,DB!A:F,6,0),"")</f>
        <v>SCECO</v>
      </c>
      <c r="J4" s="119" t="str">
        <f>IFERROR(VLOOKUP(D4,DB!A:G,7,0),"")</f>
        <v>Vandalized</v>
      </c>
      <c r="K4" s="125" t="s">
        <v>39122</v>
      </c>
      <c r="L4" s="121" t="str">
        <f>IFERROR(VLOOKUP(D4,DB!A:I,9,0),"")</f>
        <v>Latis</v>
      </c>
    </row>
    <row r="5" spans="1:16" ht="15" customHeight="1">
      <c r="A5" s="119" t="s">
        <v>39119</v>
      </c>
      <c r="B5" s="119" t="str">
        <f>IFERROR(VLOOKUP(D5,DB!A:K,11,0),"")</f>
        <v>R4</v>
      </c>
      <c r="C5" s="120">
        <v>1</v>
      </c>
      <c r="D5" s="121" t="s">
        <v>34938</v>
      </c>
      <c r="E5" s="98" t="s">
        <v>39021</v>
      </c>
      <c r="F5" s="123"/>
      <c r="G5" s="124">
        <f ca="1">IFERROR(NOW()-F5,"")</f>
        <v>45959.506801157404</v>
      </c>
      <c r="H5" s="123">
        <v>45959.408807870372</v>
      </c>
      <c r="I5" s="119" t="str">
        <f>IFERROR(VLOOKUP(D5,DB!A:F,6,0),"")</f>
        <v>SCECO</v>
      </c>
      <c r="J5" s="119" t="str">
        <f>IFERROR(VLOOKUP(D5,DB!A:G,7,0),"")</f>
        <v>Vandalized</v>
      </c>
      <c r="K5" s="125" t="s">
        <v>39123</v>
      </c>
      <c r="L5" s="121" t="str">
        <f>IFERROR(VLOOKUP(D5,DB!A:I,9,0),"")</f>
        <v>Latis</v>
      </c>
    </row>
    <row r="6" spans="1:16" ht="15" customHeight="1">
      <c r="A6" s="119" t="s">
        <v>39124</v>
      </c>
      <c r="B6" s="119" t="str">
        <f>IFERROR(VLOOKUP(D6,DB!A:K,11,0),"")</f>
        <v>R4</v>
      </c>
      <c r="C6" s="120">
        <v>1</v>
      </c>
      <c r="D6" s="94" t="s">
        <v>35139</v>
      </c>
      <c r="E6" s="98" t="s">
        <v>39021</v>
      </c>
      <c r="F6" s="123">
        <v>45959.433553240742</v>
      </c>
      <c r="G6" s="124">
        <f ca="1">IFERROR(NOW()-F6,"")</f>
        <v>7.3247916661784984E-2</v>
      </c>
      <c r="H6" s="123">
        <v>45959.428020833337</v>
      </c>
      <c r="I6" s="119" t="str">
        <f>IFERROR(VLOOKUP(D6,DB!A:F,6,0),"")</f>
        <v>SCECO</v>
      </c>
      <c r="J6" s="119" t="str">
        <f>IFERROR(VLOOKUP(D6,DB!A:G,7,0),"")</f>
        <v>Dead</v>
      </c>
      <c r="K6" s="125" t="s">
        <v>39125</v>
      </c>
      <c r="L6" s="121" t="str">
        <f>IFERROR(VLOOKUP(D6,DB!A:I,9,0),"")</f>
        <v>Latis</v>
      </c>
    </row>
    <row r="7" spans="1:16" ht="15" customHeight="1">
      <c r="A7" s="119" t="s">
        <v>39119</v>
      </c>
      <c r="B7" s="119" t="str">
        <f>IFERROR(VLOOKUP(D7,DB!A:K,11,0),"")</f>
        <v>R4</v>
      </c>
      <c r="C7" s="120">
        <v>1</v>
      </c>
      <c r="D7" s="94" t="s">
        <v>36760</v>
      </c>
      <c r="E7" s="98" t="s">
        <v>39021</v>
      </c>
      <c r="F7" s="123"/>
      <c r="G7" s="124">
        <f ca="1">IFERROR(NOW()-F7,"")</f>
        <v>45959.506801157404</v>
      </c>
      <c r="H7" s="123">
        <v>45959.481481481482</v>
      </c>
      <c r="I7" s="119" t="str">
        <f>IFERROR(VLOOKUP(D7,DB!A:F,6,0),"")</f>
        <v>SCECO</v>
      </c>
      <c r="J7" s="119" t="str">
        <f>IFERROR(VLOOKUP(D7,DB!A:G,7,0),"")</f>
        <v>Dead</v>
      </c>
      <c r="K7" s="125" t="s">
        <v>39126</v>
      </c>
      <c r="L7" s="121" t="str">
        <f>IFERROR(VLOOKUP(D7,DB!A:I,9,0),"")</f>
        <v>Latis</v>
      </c>
    </row>
    <row r="8" spans="1:16" ht="15" customHeight="1">
      <c r="A8" s="119" t="s">
        <v>39127</v>
      </c>
      <c r="B8" s="119" t="str">
        <f>IFERROR(VLOOKUP(D8,DB!A:K,11,0),"")</f>
        <v>R4</v>
      </c>
      <c r="C8" s="120">
        <v>1</v>
      </c>
      <c r="D8" s="121" t="s">
        <v>36707</v>
      </c>
      <c r="E8" s="98" t="s">
        <v>39021</v>
      </c>
      <c r="F8" s="123">
        <v>45959.47314814815</v>
      </c>
      <c r="G8" s="124">
        <f ca="1">IFERROR(NOW()-F8,"")</f>
        <v>3.3653009253612254E-2</v>
      </c>
      <c r="H8" s="123">
        <v>45959.467523148145</v>
      </c>
      <c r="I8" s="119" t="str">
        <f>IFERROR(VLOOKUP(D8,DB!A:F,6,0),"")</f>
        <v>Generator-SG</v>
      </c>
      <c r="J8" s="119" t="str">
        <f>IFERROR(VLOOKUP(D8,DB!A:G,7,0),"")</f>
        <v>Dead</v>
      </c>
      <c r="K8" s="125" t="s">
        <v>39125</v>
      </c>
      <c r="L8" s="121" t="str">
        <f>IFERROR(VLOOKUP(D8,DB!A:I,9,0),"")</f>
        <v>Latis</v>
      </c>
    </row>
    <row r="9" spans="1:16" ht="15" customHeight="1">
      <c r="A9" s="119"/>
      <c r="B9" s="119" t="str">
        <f>IFERROR(VLOOKUP(D9,DB!A:K,11,0),"")</f>
        <v/>
      </c>
      <c r="C9" s="120"/>
      <c r="D9" s="121"/>
      <c r="E9" s="98"/>
      <c r="F9" s="123"/>
      <c r="G9" s="124">
        <f ca="1">IFERROR(NOW()-F9,"")</f>
        <v>45959.506801157404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45959.506801157404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45959.506801157404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45959.506801157404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45959.506801157404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45959.506801157404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45959.506801157404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45959.506801157404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45959.506801157404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45959.506801157404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45959.506801157404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45959.506801157404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45959.506801157404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45959.506801157404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45959.506801157404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45959.506801157404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45959.506801157404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45959.506801157404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45959.506801157404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45959.506801157404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45959.506801157404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45959.506801157404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45959.506801157404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45959.506801157404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45959.506801157404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45959.506801157404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45959.506801157404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45959.506801157404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45959.506801157404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45959.506801157404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45959.506801157404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45959.506801157404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45959.506801157404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45959.506801157404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45959.506801157404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45959.506801157404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45959.506801157404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45959.506801157404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45959.506801157404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45959.506801157404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45959.506801157404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45959.506801157404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45959.506801157404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45959.506801157404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45959.506801157404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45959.506801157404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45959.506801157404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45959.506801157404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45959.506801157404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45959.506801157404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45959.506801157404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45959.506801157404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45959.506801157404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45959.506801157404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45959.506801157404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45959.506801157404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45959.506801157404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45959.506801157404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45959.506801157404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45959.506801157404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45959.506801157404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45959.506801157404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45959.506801157404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45959.506801157404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45959.506801157404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45959.506801157404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45959.506801157404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45959.506801157404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45959.506801157404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45959.506801157404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45959.506801157404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45959.506801157404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45959.506801157404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45959.506801157404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45959.506801157404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45959.506801157404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45959.506801157404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45959.506801157404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45959.506801157404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45959.506801157404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45959.506801157404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45959.506801157404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45959.506801157404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45959.506801157404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45959.506801157404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45959.506801157404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45959.506801157404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45959.506801157404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45959.506801157404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45959.506801157404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45959.506801157404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45959.506801157404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45959.506801157404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45959.506801157404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45959.506801157404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45959.506801157404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45959.506801157404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45959.506801157404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45959.506801157404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45959.506801157404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45959.506801157404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45959.506801157404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45959.506801157404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45959.506801157404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45959.506801157404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45959.506801157404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45959.506801157404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45959.506801157404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45959.506801157404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45959.506801157404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45959.506801157404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45959.506801157404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45959.506801157404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45959.506801157404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45959.506801157404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45959.506801157404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45959.506801157404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45959.506801157404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45959.506801157404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45959.506801157404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45959.506801157404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45959.506801157404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45959.506801157404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45959.506801157404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45959.506801157404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45959.506801157404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45959.506801157404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45959.506801157404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45959.506801157404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45959.506801157404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45959.506801157404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45959.506801157404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45959.506801157404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45959.506801157404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45959.506801157404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45959.506801157404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45959.506801157404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45959.506801157404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45959.506801157404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45959.506801157404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45959.506801157404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45959.506801157404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45959.506801157404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45959.506801157404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45959.506801157404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45959.506801157404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45959.506801157404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45959.506801157404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45959.506801157404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45959.506801157404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45959.506801157404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45959.506801157404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45959.506801157404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45959.506801157404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45959.506801157404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45959.506801157404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45959.506801157404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45959.506801157404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45959.506801157404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45959.506801157404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45959.506801157404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45959.506801157404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45959.506801157404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45959.506801157404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45959.506801157404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45959.506801157404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45959.506801157404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45959.506801157404</v>
      </c>
      <c r="H176" s="123"/>
      <c r="I176" s="119" t="str">
        <f>IFERROR(VLOOKUP(D176,DB!A:F,6,0),"")</f>
        <v/>
      </c>
      <c r="J176" s="119" t="str">
        <f>IFERROR(VLOOKUP(D176,DB!A:G,7,0),"")</f>
        <v/>
      </c>
      <c r="K176" s="125"/>
      <c r="L176" s="121" t="str">
        <f>IFERROR(VLOOKUP(D176,DB!A:I,9,0),"")</f>
        <v/>
      </c>
    </row>
    <row r="177" spans="1:12" ht="15" customHeight="1">
      <c r="A177" s="126"/>
      <c r="B177" s="126" t="str">
        <f>IFERROR(VLOOKUP(D177,DB!A:K,11,0),"")</f>
        <v/>
      </c>
      <c r="C177" s="127"/>
      <c r="D177" s="128"/>
      <c r="E177" s="129"/>
      <c r="F177" s="130"/>
      <c r="G177" s="131">
        <f ca="1">IFERROR(NOW()-F177,"")</f>
        <v>45959.506801157404</v>
      </c>
      <c r="H177" s="130"/>
      <c r="I177" s="126" t="str">
        <f>IFERROR(VLOOKUP(D177,DB!A:F,6,0),"")</f>
        <v/>
      </c>
      <c r="J177" s="126" t="str">
        <f>IFERROR(VLOOKUP(D177,DB!A:G,7,0),"")</f>
        <v/>
      </c>
      <c r="K177" s="132"/>
      <c r="L177" s="128" t="str">
        <f>IFERROR(VLOOKUP(D177,DB!A:I,9,0),"")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39128</v>
      </c>
      <c r="B2" s="37" t="str">
        <f>IFERROR(VLOOKUP(D2,DB!A:K,11,0),"")</f>
        <v>R5</v>
      </c>
      <c r="C2" s="37">
        <v>3</v>
      </c>
      <c r="D2" s="118" t="s">
        <v>36011</v>
      </c>
      <c r="E2" s="37" t="s">
        <v>39021</v>
      </c>
      <c r="F2" s="38">
        <v>45891.832060185188</v>
      </c>
      <c r="G2" s="144">
        <f ca="1">IFERROR(NOW()-F2,"")</f>
        <v>67.674740972215659</v>
      </c>
      <c r="H2" s="38">
        <v>45891.790393518517</v>
      </c>
      <c r="I2" s="37" t="str">
        <f>IFERROR(VLOOKUP(D2,DB!A:F,6,0),"")</f>
        <v>Generator-SG</v>
      </c>
      <c r="J2" s="37" t="str">
        <f>IFERROR(VLOOKUP(D2,DB!A:G,7,0),"")</f>
        <v>Vandalized</v>
      </c>
      <c r="K2" s="37" t="s">
        <v>39129</v>
      </c>
      <c r="L2" s="37" t="str">
        <f>IFERROR(VLOOKUP(D2,DB!A:I,9,0),"")</f>
        <v>Latis</v>
      </c>
      <c r="M2" s="117"/>
    </row>
    <row r="3" spans="1:13" ht="30.75">
      <c r="A3" s="37" t="s">
        <v>39130</v>
      </c>
      <c r="B3" s="37" t="str">
        <f>IFERROR(VLOOKUP(D3,DB!A:K,11,0),"")</f>
        <v>R5</v>
      </c>
      <c r="C3" s="37">
        <v>1</v>
      </c>
      <c r="D3" s="37" t="s">
        <v>33268</v>
      </c>
      <c r="E3" s="37" t="s">
        <v>39100</v>
      </c>
      <c r="F3" s="38">
        <v>45926.188877314817</v>
      </c>
      <c r="G3" s="144">
        <f t="shared" ref="G3" ca="1" si="0">IFERROR(NOW()-F3,"")</f>
        <v>33.317923842587334</v>
      </c>
      <c r="H3" s="38">
        <v>45926.158159722225</v>
      </c>
      <c r="I3" s="37" t="str">
        <f>IFERROR(VLOOKUP(D3,DB!A:F,6,0),"")</f>
        <v>SCECO</v>
      </c>
      <c r="J3" s="37" t="str">
        <f>IFERROR(VLOOKUP(D3,DB!A:G,7,0),"")</f>
        <v>Good</v>
      </c>
      <c r="K3" s="37" t="s">
        <v>39131</v>
      </c>
      <c r="L3" s="37" t="str">
        <f>IFERROR(VLOOKUP(D3,DB!A:I,9,0),"")</f>
        <v>Latis</v>
      </c>
      <c r="M3" s="117"/>
    </row>
    <row r="4" spans="1:13" ht="48" customHeight="1">
      <c r="A4" s="152" t="s">
        <v>39132</v>
      </c>
      <c r="B4" s="152" t="str">
        <f>IFERROR(VLOOKUP(D4,DB!A:K,11,0),"")</f>
        <v>R5</v>
      </c>
      <c r="C4" s="152">
        <v>1</v>
      </c>
      <c r="D4" s="152" t="s">
        <v>34758</v>
      </c>
      <c r="E4" s="152" t="s">
        <v>39100</v>
      </c>
      <c r="F4" s="153">
        <v>45948.661111111112</v>
      </c>
      <c r="G4" s="154">
        <f ca="1">IFERROR(NOW()-F4,"")</f>
        <v>10.845690046291566</v>
      </c>
      <c r="H4" s="153">
        <v>45948.661111111112</v>
      </c>
      <c r="I4" s="152" t="str">
        <f>IFERROR(VLOOKUP(D4,DB!A:F,6,0),"")</f>
        <v>SCECO</v>
      </c>
      <c r="J4" s="152" t="str">
        <f>IFERROR(VLOOKUP(D4,DB!A:G,7,0),"")</f>
        <v>Dead</v>
      </c>
      <c r="K4" s="152" t="s">
        <v>39133</v>
      </c>
      <c r="L4" s="152" t="str">
        <f>IFERROR(VLOOKUP(D4,DB!A:I,9,0),"")</f>
        <v>Latis</v>
      </c>
    </row>
    <row r="5" spans="1:13" ht="15">
      <c r="A5" s="152"/>
      <c r="B5" s="152" t="str">
        <f>IFERROR(VLOOKUP(D5,DB!A:K,11,0),"")</f>
        <v/>
      </c>
      <c r="C5" s="152"/>
      <c r="D5"/>
      <c r="E5" s="152"/>
      <c r="F5" s="153"/>
      <c r="G5" s="154">
        <f ca="1">IFERROR(NOW()-F5,"")</f>
        <v>45959.506801157404</v>
      </c>
      <c r="H5" s="153"/>
      <c r="I5" s="152" t="str">
        <f>IFERROR(VLOOKUP(D5,DB!A:F,6,0),"")</f>
        <v/>
      </c>
      <c r="J5" s="152" t="str">
        <f>IFERROR(VLOOKUP(D5,DB!A:G,7,0),"")</f>
        <v/>
      </c>
      <c r="K5" s="152"/>
      <c r="L5" s="152" t="str">
        <f>IFERROR(VLOOKUP(D5,DB!A:I,9,0),"")</f>
        <v/>
      </c>
    </row>
    <row r="6" spans="1:13" ht="15">
      <c r="A6" s="152"/>
      <c r="B6" s="152" t="str">
        <f>IFERROR(VLOOKUP(D6,DB!A:K,11,0),"")</f>
        <v>R4</v>
      </c>
      <c r="C6" s="152"/>
      <c r="D6" s="152" t="s">
        <v>5686</v>
      </c>
      <c r="E6" s="152"/>
      <c r="F6" s="153"/>
      <c r="G6" s="154">
        <f ca="1">IFERROR(NOW()-F6,"")</f>
        <v>45959.506801157404</v>
      </c>
      <c r="H6" s="153"/>
      <c r="I6" s="152" t="str">
        <f>IFERROR(VLOOKUP(D6,DB!A:F,6,0),"")</f>
        <v>SCECO+STB</v>
      </c>
      <c r="J6" s="152" t="str">
        <f>IFERROR(VLOOKUP(D6,DB!A:G,7,0),"")</f>
        <v>Good</v>
      </c>
      <c r="K6" s="152"/>
      <c r="L6" s="152" t="str">
        <f>IFERROR(VLOOKUP(D6,DB!A:I,9,0),"")</f>
        <v>Zain</v>
      </c>
    </row>
    <row r="7" spans="1:13" ht="15">
      <c r="A7" s="152"/>
      <c r="B7" s="152" t="str">
        <f>IFERROR(VLOOKUP(D7,DB!A:K,11,0),"")</f>
        <v/>
      </c>
      <c r="C7" s="152"/>
      <c r="D7" s="152"/>
      <c r="E7" s="152"/>
      <c r="F7" s="153"/>
      <c r="G7" s="154">
        <f ca="1">IFERROR(NOW()-F7,"")</f>
        <v>45959.506801157404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45959.506801157404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45959.506801157404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45959.506801157404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45959.506801157404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45959.506801157404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45959.506801157404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45959.506801157404</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45959.506801157404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45959.506801157404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45959.506801157404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45959.506801157404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45959.506801157404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45959.506801157404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45959.506801157404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45959.506801157404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45959.506801157404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45959.506801157404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45959.506801157404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45959.506801157404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45959.506801157404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45959.506801157404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45959.506801157404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45959.506801157404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45959.506801157404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45959.506801157404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45959.506801157404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45959.506801157404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45959.506801157404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45959.506801157404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45959.506801157404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45959.506801157404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45959.506801157404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45959.506801157404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45959.506801157404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45959.506801157404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45959.506801157404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45959.506801157404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45959.506801157404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45959.506801157404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45959.506801157404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45959.506801157404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45959.506801157404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45959.506801157404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45959.506801157404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45959.506801157404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45959.506801157404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45959.506801157404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45959.506801157404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45959.506801157404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45959.506801157404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45959.506801157404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45959.506801157404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45959.506801157404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45959.506801157404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45959.506801157404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45959.506801157404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45959.506801157404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45959.506801157404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45959.506801157404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45959.506801157404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45959.506801157404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45959.506801157404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45959.506801157404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45959.506801157404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45959.506801157404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45959.506801157404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45959.506801157404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45959.506801157404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45959.506801157404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45959.506801157404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45959.506801157404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45959.506801157404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45959.506801157404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45959.506801157404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45959.506801157404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45959.506801157404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45959.506801157404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45959.506801157404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45959.506801157404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45959.506801157404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45959.506801157404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45959.506801157404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45959.506801157404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45959.506801157404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45959.506801157404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45959.506801157404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45959.506801157404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45959.506801157404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45959.506801157404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45959.506801157404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45959.506801157404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45959.506801157404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45959.506801157404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45959.506801157404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45959.506801157404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45959.506801157404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45959.506801157404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45959.506801157404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45959.506801157404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45959.506801157404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45959.506801157404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45959.506801157404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45959.506801157404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45959.506801157404</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45959.506801157404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45959.506801157404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45959.506801157404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45959.506801157404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45959.506801157404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45959.506801157404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45959.506801157404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45959.506801157404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45959.506801157404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45959.506801157404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45959.506801157404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45959.506801157404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45959.506801157404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45959.506801157404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45959.506801157404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45959.506801157404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45959.506801157404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45959.506801157404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45959.506801157404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45959.506801157404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45959.506801157404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45959.506801157404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45959.506801157404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45959.506801157404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45959.506801157404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45959.506801157404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45959.506801157404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45959.506801157404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45959.506801157404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45959.506801157404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45959.506801157404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45959.506801157404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45959.506801157404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45959.506801157404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45959.506801157404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45959.506801157404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45959.506801157404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45959.506801157404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45959.506801157404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45959.506801157404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45959.506801157404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45959.506801157404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45959.506801157404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45959.506801157404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45959.506801157404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45959.506801157404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45959.506801157404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45959.506801157404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45959.506801157404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45959.506801157404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45959.506801157404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45959.506801157404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45959.506801157404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45959.506801157404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45959.506801157404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45959.506801157404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45959.506801157404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45959.506801157404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45959.506801157404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45959.506801157404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45959.506801157404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45959.506801157404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45959.506801157404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45959.506801157404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45959.506801157404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45959.506801157404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45959.506801157404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45959.506801157404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45959.506801157404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45959.506801157404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45959.506801157404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45959.506801157404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45959.506801157404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45959.506801157404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45959.506801157404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45959.506801157404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45959.506801157404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45959.506801157404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45959.506801157404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45959.506801157404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45959.506801157404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45959.506801157404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45959.506801157404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45959.506801157404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45959.506801157404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45959.506801157404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45959.506801157404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45959.506801157404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45959.506801157404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45959.506801157404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45959.506801157404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45959.506801157404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45959.506801157404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45959.506801157404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45959.506801157404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45959.506801157404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45959.506801157404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45959.506801157404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45959.506801157404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45959.506801157404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45959.506801157404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45959.506801157404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45959.506801157404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45959.506801157404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45959.506801157404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45959.506801157404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45959.506801157404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45959.506801157404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45959.506801157404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45959.506801157404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45959.506801157404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45959.506801157404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45959.506801157404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45959.506801157404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45959.506801157404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45959.506801157404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45959.506801157404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45959.506801157404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45959.506801157404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45959.506801157404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45959.506801157404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45959.506801157404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45959.506801157404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45959.506801157404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45959.506801157404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45959.506801157404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45959.506801157404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45959.506801157404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45959.506801157404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45959.506801157404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45959.506801157404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45959.506801157404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45959.506801157404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45959.506801157404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45959.506801157404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45959.506801157404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45959.506801157404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45959.506801157404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45959.506801157404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45959.506801157404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45959.506801157404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45959.506801157404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45959.506801157404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45959.506801157404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45959.506801157404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45959.506801157404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45959.506801157404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45959.506801157404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45959.506801157404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45959.506801157404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45959.506801157404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45959.506801157404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45959.506801157404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45959.506801157404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45959.506801157404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45959.506801157404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45959.506801157404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45959.506801157404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45959.506801157404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45959.506801157404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45959.506801157404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45959.506801157404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45959.506801157404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45959.506801157404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45959.506801157404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45959.506801157404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45959.506801157404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45959.506801157404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45959.506801157404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45959.506801157404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45959.506801157404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45959.506801157404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45959.506801157404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45959.506801157404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45959.506801157404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45959.506801157404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45959.506801157404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45959.506801157404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45959.506801157404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45959.506801157404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45959.506801157404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45959.506801157404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45959.506801157404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45959.506801157404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45959.506801157404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45959.506801157404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45959.506801157404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45959.506801157404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45959.506801157404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45959.506801157404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45959.506801157404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45959.506801157404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45959.506801157404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45959.506801157404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45959.506801157404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45959.506801157404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45959.506801157404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45959.506801157404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45959.506801157404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45959.506801157404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45959.506801157404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45959.506801157404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45959.506801157404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45959.506801157404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45959.506801157404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45959.506801157404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45959.506801157404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45959.506801157404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45959.506801157404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45959.506801157404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45959.506801157404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45959.506801157404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45959.506801157404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45959.506801157404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45959.506801157404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45959.506801157404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45959.506801157404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45959.506801157404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45959.506801157404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45959.506801157404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45959.506801157404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45959.506801157404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45959.506801157404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45959.506801157404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45959.506801157404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45959.506801157404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45959.506801157404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45959.506801157404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45959.506801157404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45959.506801157404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45959.506801157404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45959.506801157404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45959.506801157404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45959.506801157404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45959.506801157404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45959.506801157404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45959.506801157404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45959.506801157404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45959.506801157404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45959.506801157404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45959.506801157404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45959.506801157404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45959.506801157404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45959.506801157404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45959.506801157404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45959.506801157404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45959.506801157404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45959.506801157404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45959.506801157404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45959.506801157404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45959.506801157404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45959.506801157404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45959.506801157404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45959.506801157404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45959.506801157404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45959.506801157404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45959.506801157404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45959.506801157404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45959.506801157404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45959.506801157404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45959.506801157404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45959.506801157404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45959.506801157404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45959.506801157404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45959.506801157404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45959.506801157404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45959.506801157404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45959.506801157404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45959.506801157404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45959.506801157404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45959.506801157404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45959.506801157404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45959.506801157404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45959.506801157404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45959.506801157404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45959.506801157404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45959.506801157404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45959.506801157404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45959.506801157404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45959.506801157404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45959.506801157404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45959.506801157404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45959.506801157404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45959.506801157404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45959.506801157404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45959.506801157404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45959.506801157404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45959.506801157404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45959.506801157404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45959.506801157404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45959.506801157404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45959.506801157404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45959.506801157404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45959.506801157404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45959.506801157404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45959.506801157404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45959.506801157404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45959.506801157404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45959.506801157404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45959.506801157404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45959.506801157404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45959.506801157404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45959.506801157404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45959.506801157404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45959.506801157404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45959.506801157404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45959.506801157404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45959.506801157404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45959.506801157404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45959.506801157404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45959.506801157404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45959.506801157404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45959.506801157404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45959.506801157404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45959.506801157404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45959.506801157404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45959.506801157404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45959.506801157404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45959.506801157404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45959.506801157404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45959.506801157404</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45959.506801157404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45959.506801157404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45959.506801157404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45959.506801157404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45959.506801157404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45959.506801157404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45959.506801157404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45959.506801157404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45959.506801157404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45959.506801157404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45959.506801157404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45959.506801157404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45959.506801157404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45959.506801157404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45959.506801157404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45959.506801157404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45959.506801157404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45959.506801157404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45959.506801157404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45959.506801157404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45959.506801157404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45959.506801157404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45959.506801157404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45959.506801157404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45959.506801157404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45959.506801157404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45959.506801157404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45959.506801157404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45959.506801157404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45959.506801157404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45959.506801157404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45959.506801157404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45959.506801157404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45959.506801157404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45959.506801157404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45959.506801157404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45959.506801157404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45959.506801157404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45959.506801157404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45959.506801157404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45959.506801157404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45959.506801157404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45959.506801157404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45959.506801157404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45959.506801157404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45959.506801157404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45959.506801157404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45959.506801157404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45959.506801157404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45959.506801157404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45959.506801157404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45959.506801157404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45959.506801157404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45959.506801157404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45959.506801157404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45959.506801157404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45959.506801157404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45959.506801157404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45959.506801157404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45959.506801157404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45959.506801157404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45959.506801157404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45959.506801157404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45959.506801157404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45959.506801157404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45959.506801157404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45959.506801157404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45959.506801157404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45959.506801157404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45959.506801157404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45959.506801157404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45959.506801157404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45959.506801157404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45959.506801157404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45959.506801157404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45959.506801157404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45959.506801157404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45959.506801157404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45959.506801157404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45959.506801157404</v>
      </c>
      <c r="H81" s="107"/>
      <c r="I81" s="103" t="str">
        <f>IFERROR(VLOOKUP(D81,DB!A:F,6,0),"")</f>
        <v/>
      </c>
      <c r="J81" s="102" t="str">
        <f>IFERROR(VLOOKUP(D81,DB!A:G,7,0),"")</f>
        <v/>
      </c>
      <c r="K81" s="108"/>
      <c r="L81" s="109" t="str">
        <f>IFERROR(VLOOKUP(D81,DB!A:I,9,0),"")</f>
        <v/>
      </c>
    </row>
  </sheetData>
  <dataValidations count="2">
    <dataValidation allowBlank="1" showInputMessage="1" showErrorMessage="1" sqref="E1" xr:uid="{380493DB-286A-4683-AF55-C78F04945A49}"/>
    <dataValidation type="list" allowBlank="1" showInputMessage="1" showErrorMessage="1" sqref="E2:E8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2025-10-29T09:10:08Z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