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13" documentId="120_S{2AC9BD13-BADA-5192-A53E-5A8FF88502F6}" xr6:coauthVersionLast="47" xr6:coauthVersionMax="47" xr10:uidLastSave="{79625137-293E-41B9-98B7-66B4E276D03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3" l="1"/>
  <c r="I8" i="5"/>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1"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<sst xmlns="http://schemas.openxmlformats.org/spreadsheetml/2006/main" count="181551" uniqueCount="39153">
  <si>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</si>
  <si>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</si>
  <si>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</si>
  <si>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</si>
  <si>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</si>
  <si>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</si>
  <si>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</si>
  <si>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</si>
  <si>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</si>
  <si>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</si>
  <si>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</si>
  <si>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</si>
  <si>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</si>
  <si>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</si>
  <si>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</si>
  <si>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</si>
  <si>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</si>
  <si>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</si>
  <si>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</si>
  <si>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</si>
  <si>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</si>
  <si>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</si>
  <si>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</si>
  <si>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</si>
  <si>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</si>
  <si>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</si>
  <si>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</si>
  <si>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</si>
  <si>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</si>
  <si>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</si>
  <si>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</si>
  <si>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</si>
  <si>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</si>
  <si>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</si>
  <si>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</si>
  <si>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</si>
  <si>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</si>
  <si>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</si>
  <si>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</si>
  <si>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</si>
  <si>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</si>
  <si>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</si>
  <si>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</si>
  <si>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</si>
  <si>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</si>
  <si>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</si>
  <si>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</si>
  <si>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</si>
  <si>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</si>
  <si>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</si>
  <si>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</si>
  <si>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</si>
  <si>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</si>
  <si>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</si>
  <si>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</si>
  <si>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</si>
  <si>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</si>
  <si>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</si>
  <si>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</si>
  <si>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</si>
  <si>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</si>
  <si>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</si>
  <si>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</si>
  <si>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</si>
  <si>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</si>
  <si>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</si>
  <si>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</si>
  <si>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</si>
  <si>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</si>
  <si>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</si>
  <si>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</si>
  <si>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</si>
  <si>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</si>
  <si>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</si>
  <si>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</si>
  <si>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</si>
  <si>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</si>
  <si>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</si>
  <si>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</si>
  <si>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</si>
  <si>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</si>
  <si>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</si>
  <si>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</si>
  <si>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</si>
  <si>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</si>
  <si>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</si>
  <si>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</si>
  <si>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</si>
  <si>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</si>
  <si>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</si>
  <si>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</si>
  <si>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</si>
  <si>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</si>
  <si>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</si>
  <si>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</si>
  <si>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</si>
  <si>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</si>
  <si>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</si>
  <si>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</si>
  <si>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</si>
  <si>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</si>
  <si>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</si>
  <si>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</si>
  <si>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</si>
  <si>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</si>
  <si>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</si>
  <si>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</si>
  <si>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</si>
  <si>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</si>
  <si>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</si>
  <si>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</si>
  <si>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</si>
  <si>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</si>
  <si>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</si>
  <si>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</si>
  <si>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</si>
  <si>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</si>
  <si>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</si>
  <si>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</si>
  <si>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</si>
  <si>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</si>
  <si>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</si>
  <si>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</si>
  <si>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</si>
  <si>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</si>
  <si>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</si>
  <si>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</si>
  <si>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</si>
  <si>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</si>
  <si>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</si>
  <si>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</si>
  <si>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</si>
  <si>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</si>
  <si>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</si>
  <si>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</si>
  <si>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</si>
  <si>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</si>
  <si>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</si>
  <si>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</si>
  <si>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</si>
  <si>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</si>
  <si>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</si>
  <si>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</si>
  <si>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</si>
  <si>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</si>
  <si>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</si>
  <si>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</si>
  <si>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</si>
  <si>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</si>
  <si>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</si>
  <si>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</si>
  <si>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</si>
  <si>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</si>
  <si>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</si>
  <si>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</si>
  <si>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</si>
  <si>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</si>
  <si>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</si>
  <si>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</si>
  <si>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</si>
  <si>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</si>
  <si>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</si>
  <si>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</si>
  <si>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</si>
  <si>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</si>
  <si>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</si>
  <si>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</si>
  <si>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</si>
  <si>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</si>
  <si>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</si>
  <si>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</si>
  <si>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</si>
  <si>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</si>
  <si>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</si>
  <si>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</si>
  <si>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</si>
  <si>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</si>
  <si>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</si>
  <si>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</si>
  <si>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</si>
  <si>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</si>
  <si>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</si>
  <si>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</si>
  <si>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</si>
  <si>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</si>
  <si>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</si>
  <si>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</si>
  <si>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</si>
  <si>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</si>
  <si>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</si>
  <si>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</si>
  <si>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</si>
  <si>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</si>
  <si>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</si>
  <si>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</si>
  <si>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</si>
  <si>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</si>
  <si>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</si>
  <si>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</si>
  <si>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</si>
  <si>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</si>
  <si>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</si>
  <si>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</si>
  <si>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</si>
  <si>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</si>
  <si>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</si>
  <si>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</si>
  <si>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</si>
  <si>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</si>
  <si>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</si>
  <si>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</si>
  <si>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</si>
  <si>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</si>
  <si>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</si>
  <si>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</si>
  <si>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</si>
  <si>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</si>
  <si>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</si>
  <si>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</si>
  <si>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</si>
  <si>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</si>
  <si>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</si>
  <si>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</si>
  <si>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</si>
  <si>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</si>
  <si>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</si>
  <si>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</si>
  <si>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</si>
  <si>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</si>
  <si>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</si>
  <si>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</si>
  <si>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</si>
  <si>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</si>
  <si>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</si>
  <si>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</si>
  <si>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</si>
  <si>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</si>
  <si>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</si>
  <si>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</si>
  <si>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</si>
  <si>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</si>
  <si>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</si>
  <si>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</si>
  <si>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</si>
  <si>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</si>
  <si>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</si>
  <si>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</si>
  <si>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</si>
  <si>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</si>
  <si>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</si>
  <si>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</si>
  <si>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</si>
  <si>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</si>
  <si>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</si>
  <si>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</si>
  <si>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</si>
  <si>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</si>
  <si>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</si>
  <si>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</si>
  <si>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</si>
  <si>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</si>
  <si>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</si>
  <si>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</si>
  <si>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</si>
  <si>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</si>
  <si>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</si>
  <si>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</si>
  <si>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</si>
  <si>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</si>
  <si>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</si>
  <si>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</si>
  <si>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</si>
  <si>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</si>
  <si>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</si>
  <si>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</si>
  <si>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</si>
  <si>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</si>
  <si>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</si>
  <si>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</si>
  <si>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</si>
  <si>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</si>
  <si>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</si>
  <si>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</si>
  <si>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</si>
  <si>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</si>
  <si>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</si>
  <si>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</si>
  <si>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</si>
  <si>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</si>
  <si>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</si>
  <si>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</si>
  <si>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</si>
  <si>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</si>
  <si>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</si>
  <si>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</si>
  <si>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</si>
  <si>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</si>
  <si>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</si>
  <si>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</si>
  <si>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</si>
  <si>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</si>
  <si>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</si>
  <si>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</si>
  <si>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</si>
  <si>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</si>
  <si>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</si>
  <si>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</si>
  <si>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</si>
  <si>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</si>
  <si>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</si>
  <si>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</si>
  <si>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</si>
  <si>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</si>
  <si>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</si>
  <si>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</si>
  <si>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</si>
  <si>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</si>
  <si>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</si>
  <si>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</si>
  <si>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</si>
  <si>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</si>
  <si>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</si>
  <si>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</si>
  <si>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</si>
  <si>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</si>
  <si>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</si>
  <si>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</si>
  <si>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</si>
  <si>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</si>
  <si>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</si>
  <si>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</si>
  <si>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</si>
  <si>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</si>
  <si>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</si>
  <si>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</si>
  <si>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</si>
  <si>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</si>
  <si>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</si>
  <si>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</si>
  <si>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</si>
  <si>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</si>
  <si>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</si>
  <si>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</si>
  <si>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</si>
  <si>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</si>
  <si>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</si>
  <si>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</si>
  <si>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</si>
  <si>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</si>
  <si>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</si>
  <si>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</si>
  <si>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</si>
  <si>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</si>
  <si>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</si>
  <si>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</si>
  <si>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</si>
  <si>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</si>
  <si>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</si>
  <si>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</si>
  <si>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</si>
  <si>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</si>
  <si>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</si>
  <si>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</si>
  <si>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</si>
  <si>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</si>
  <si>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</si>
  <si>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</si>
  <si>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</si>
  <si>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</si>
  <si>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</si>
  <si>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</si>
  <si>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</si>
  <si>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</si>
  <si>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</si>
  <si>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</si>
  <si>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</si>
  <si>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</si>
  <si>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</si>
  <si>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</si>
  <si>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</si>
  <si>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</si>
  <si>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</si>
  <si>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</si>
  <si>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</si>
  <si>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</si>
  <si>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</si>
  <si>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</si>
  <si>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</si>
  <si>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</si>
  <si>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</si>
  <si>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</si>
  <si>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</si>
  <si>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</si>
  <si>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</si>
  <si>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</si>
  <si>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</si>
  <si>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</si>
  <si>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</si>
  <si>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</si>
  <si>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</si>
  <si>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</si>
  <si>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</si>
  <si>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</si>
  <si>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</si>
  <si>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</si>
  <si>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</si>
  <si>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</si>
  <si>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</si>
  <si>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</si>
  <si>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</si>
  <si>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</si>
  <si>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</si>
  <si>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</si>
  <si>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</si>
  <si>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</si>
  <si>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</si>
  <si>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</si>
  <si>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</si>
  <si>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</si>
  <si>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</si>
  <si>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</si>
  <si>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</si>
  <si>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</si>
  <si>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</si>
  <si>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</si>
  <si>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</si>
  <si>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</si>
  <si>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</si>
  <si>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</si>
  <si>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</si>
  <si>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</si>
  <si>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</si>
  <si>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</si>
  <si>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</si>
  <si>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</si>
  <si>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</si>
  <si>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</si>
  <si>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</si>
  <si>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</si>
  <si>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</si>
  <si>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</si>
  <si>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</si>
  <si>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</si>
  <si>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</si>
  <si>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</si>
  <si>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</si>
  <si>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</si>
  <si>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</si>
  <si>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</si>
  <si>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</si>
  <si>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</si>
  <si>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</si>
  <si>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</si>
  <si>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</si>
  <si>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</si>
  <si>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</si>
  <si>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</si>
  <si>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</si>
  <si>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</si>
  <si>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</si>
  <si>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</si>
  <si>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</si>
  <si>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</si>
  <si>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</si>
  <si>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</si>
  <si>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</si>
  <si>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</si>
  <si>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</si>
  <si>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</si>
  <si>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</si>
  <si>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</si>
  <si>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</si>
  <si>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</si>
  <si>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</si>
  <si>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</si>
  <si>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</si>
  <si>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</si>
  <si>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</si>
  <si>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</si>
  <si>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</si>
  <si>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</si>
  <si>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</si>
  <si>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</si>
  <si>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</si>
  <si>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</si>
  <si>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</si>
  <si>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</si>
  <si>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</si>
  <si>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</si>
  <si>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</si>
  <si>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</si>
  <si>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</si>
  <si>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</si>
  <si>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</si>
  <si>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</si>
  <si>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</si>
  <si>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</si>
  <si>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</si>
  <si>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</si>
  <si>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</si>
  <si>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</si>
  <si>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</si>
  <si>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</si>
  <si>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</si>
  <si>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</si>
  <si>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</si>
  <si>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</si>
  <si>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</si>
  <si>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</si>
  <si>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</si>
  <si>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</si>
  <si>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</si>
  <si>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</si>
  <si>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</si>
  <si>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</si>
  <si>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</si>
  <si>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</si>
  <si>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</si>
  <si>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</si>
  <si>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</si>
  <si>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</si>
  <si>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</si>
  <si>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</si>
  <si>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</si>
  <si>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</si>
  <si>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</si>
  <si>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</si>
  <si>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</si>
  <si>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</si>
  <si>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</si>
  <si>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</si>
  <si>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</si>
  <si>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</si>
  <si>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</si>
  <si>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</si>
  <si>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</si>
  <si>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</si>
  <si>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</si>
  <si>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</si>
  <si>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</si>
  <si>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</si>
  <si>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</si>
  <si>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</si>
  <si>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</si>
  <si>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</si>
  <si>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</si>
  <si>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</si>
  <si>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</si>
  <si>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</si>
  <si>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</si>
  <si>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</si>
  <si>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</si>
  <si>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</si>
  <si>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</si>
  <si>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</si>
  <si>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</si>
  <si>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</si>
  <si>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</si>
  <si>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</si>
  <si>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</si>
  <si>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</si>
  <si>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</si>
  <si>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</si>
  <si>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</si>
  <si>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</si>
  <si>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</si>
  <si>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</si>
  <si>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</si>
  <si>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</si>
  <si>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</si>
  <si>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</si>
  <si>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</si>
  <si>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</si>
  <si>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</si>
  <si>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</si>
  <si>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</si>
  <si>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</si>
  <si>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</si>
  <si>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</si>
  <si>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</si>
  <si>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</si>
  <si>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</si>
  <si>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</si>
  <si>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</si>
  <si>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</si>
  <si>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</si>
  <si>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</si>
  <si>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</si>
  <si>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</si>
  <si>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</si>
  <si>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</si>
  <si>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</si>
  <si>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</si>
  <si>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</si>
  <si>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</si>
  <si>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</si>
  <si>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</si>
  <si>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</si>
  <si>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</si>
  <si>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</si>
  <si>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</si>
  <si>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</si>
  <si>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</si>
  <si>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</si>
  <si>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</si>
  <si>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</si>
  <si>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</si>
  <si>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</si>
  <si>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</si>
  <si>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</si>
  <si>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</si>
  <si>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</si>
  <si>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</si>
  <si>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</si>
  <si>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</si>
  <si>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</si>
  <si>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</si>
  <si>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</si>
  <si>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</si>
  <si>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</si>
  <si>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</si>
  <si>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</si>
  <si>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</si>
  <si>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</si>
  <si>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</si>
  <si>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</si>
  <si>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</si>
  <si>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</si>
  <si>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</si>
  <si>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</si>
  <si>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</si>
  <si>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</si>
  <si>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</si>
  <si>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</si>
  <si>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</si>
  <si>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</si>
  <si>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</si>
  <si>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</si>
  <si>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</si>
  <si>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</si>
  <si>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</si>
  <si>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</si>
  <si>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</si>
  <si>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</si>
  <si>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</si>
  <si>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</si>
  <si>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</si>
  <si>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</si>
  <si>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</si>
  <si>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</si>
  <si>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</si>
  <si>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</si>
  <si>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</si>
  <si>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</si>
  <si>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</si>
  <si>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</si>
  <si>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</si>
  <si>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</si>
  <si>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</si>
  <si>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</si>
  <si>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</si>
  <si>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</si>
  <si>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</si>
  <si>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</si>
  <si>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</si>
  <si>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</si>
  <si>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</si>
  <si>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</si>
  <si>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</si>
  <si>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</si>
  <si>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</si>
  <si>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</si>
  <si>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</si>
  <si>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</si>
  <si>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</si>
  <si>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</si>
  <si>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</si>
  <si>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</si>
  <si>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</si>
  <si>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</si>
  <si>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</si>
  <si>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</si>
  <si>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</si>
  <si>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</si>
  <si>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</si>
  <si>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</si>
  <si>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</si>
  <si>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</si>
  <si>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</si>
  <si>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</si>
  <si>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</si>
  <si>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</si>
  <si>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</si>
  <si>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</si>
  <si>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</si>
  <si>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</si>
  <si>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</si>
  <si>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</si>
  <si>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</si>
  <si>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</si>
  <si>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</si>
  <si>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</si>
  <si>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</si>
  <si>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</si>
  <si>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</si>
  <si>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</si>
  <si>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</si>
  <si>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</si>
  <si>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</si>
  <si>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</si>
  <si>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</si>
  <si>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</si>
  <si>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</si>
  <si>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</si>
  <si>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</si>
  <si>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</si>
  <si>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</si>
  <si>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</si>
  <si>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</si>
  <si>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</si>
  <si>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</si>
  <si>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</si>
  <si>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</si>
  <si>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</si>
  <si>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</si>
  <si>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</si>
  <si>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</si>
  <si>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</si>
  <si>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</si>
  <si>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</si>
  <si>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</si>
  <si>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</si>
  <si>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</si>
  <si>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</si>
  <si>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</si>
  <si>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</si>
  <si>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</si>
  <si>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</si>
  <si>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</si>
  <si>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</si>
  <si>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</si>
  <si>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</si>
  <si>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</si>
  <si>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</si>
  <si>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</si>
  <si>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</si>
  <si>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</si>
  <si>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</si>
  <si>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</si>
  <si>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</si>
  <si>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</si>
  <si>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</si>
  <si>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</si>
  <si>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</si>
  <si>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</si>
  <si>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</si>
  <si>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</si>
  <si>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</si>
  <si>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</si>
  <si>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</si>
  <si>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</si>
  <si>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</si>
  <si>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</si>
  <si>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</si>
  <si>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</si>
  <si>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</si>
  <si>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</si>
  <si>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</si>
  <si>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</si>
  <si>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</si>
  <si>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</si>
  <si>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</si>
  <si>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</si>
  <si>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</si>
  <si>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</si>
  <si>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</si>
  <si>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</si>
  <si>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</si>
  <si>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</si>
  <si>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</si>
  <si>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</si>
  <si>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</si>
  <si>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</si>
  <si>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</si>
  <si>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</si>
  <si>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</si>
  <si>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</si>
  <si>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</si>
  <si>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</si>
  <si>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</si>
  <si>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</si>
  <si>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</si>
  <si>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</si>
  <si>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</si>
  <si>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</si>
  <si>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</si>
  <si>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</si>
  <si>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</si>
  <si>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</si>
  <si>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</si>
  <si>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</si>
  <si>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</si>
  <si>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</si>
  <si>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</si>
  <si>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</si>
  <si>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</si>
  <si>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</si>
  <si>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</si>
  <si>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</si>
  <si>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</si>
  <si>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</si>
  <si>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</si>
  <si>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</si>
  <si>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</si>
  <si>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</si>
  <si>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</si>
  <si>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</si>
  <si>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</si>
  <si>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</si>
  <si>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</si>
  <si>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</si>
  <si>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</si>
  <si>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</si>
  <si>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</si>
  <si>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</si>
  <si>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</si>
  <si>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</si>
  <si>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</si>
  <si>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</si>
  <si>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</si>
  <si>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</si>
  <si>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</si>
  <si>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</si>
  <si>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</si>
  <si>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</si>
  <si>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</si>
  <si>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</si>
  <si>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</si>
  <si>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</si>
  <si>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</si>
  <si>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</si>
  <si>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</si>
  <si>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</si>
  <si>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</si>
  <si>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</si>
  <si>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</si>
  <si>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</si>
  <si>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</si>
  <si>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</si>
  <si>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</si>
  <si>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</si>
  <si>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</si>
  <si>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</si>
  <si>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</si>
  <si>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</si>
  <si>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</si>
  <si>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</si>
  <si>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</si>
  <si>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</si>
  <si>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</si>
  <si>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</si>
  <si>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</si>
  <si>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</si>
  <si>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</si>
  <si>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</si>
  <si>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</si>
  <si>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</si>
  <si>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</si>
  <si>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</si>
  <si>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</si>
  <si>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</si>
  <si>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</si>
  <si>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</si>
  <si>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</si>
  <si>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</si>
  <si>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</si>
  <si>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</si>
  <si>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</si>
  <si>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</si>
  <si>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</si>
  <si>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</si>
  <si>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</si>
  <si>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</si>
  <si>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</si>
  <si>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</si>
  <si>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</si>
  <si>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</si>
  <si>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</si>
  <si>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</si>
  <si>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</si>
  <si>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</si>
  <si>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</si>
  <si>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</si>
  <si>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</si>
  <si>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</si>
  <si>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</si>
  <si>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</si>
  <si>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</si>
  <si>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</si>
  <si>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</si>
  <si>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</si>
  <si>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</si>
  <si>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</si>
  <si>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</si>
  <si>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</si>
  <si>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</si>
  <si>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</si>
  <si>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</si>
  <si>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</si>
  <si>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</si>
  <si>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</si>
  <si>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</si>
  <si>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</si>
  <si>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</si>
  <si>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</si>
  <si>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</si>
  <si>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</si>
  <si>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</si>
  <si>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</si>
  <si>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</si>
  <si>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</si>
  <si>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</si>
  <si>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</si>
  <si>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</si>
  <si>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</si>
  <si>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</si>
  <si>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</si>
  <si>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</si>
  <si>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</si>
  <si>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</si>
  <si>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</si>
  <si>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</si>
  <si>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</si>
  <si>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</si>
  <si>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</si>
  <si>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</si>
  <si>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</si>
  <si>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</si>
  <si>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</si>
  <si>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</si>
  <si>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</si>
  <si>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</si>
  <si>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</si>
  <si>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</si>
  <si>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</si>
  <si>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</si>
  <si>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</si>
  <si>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</si>
  <si>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</si>
  <si>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</si>
  <si>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</si>
  <si>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</si>
  <si>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</si>
  <si>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</si>
  <si>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</si>
  <si>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</si>
  <si>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</si>
  <si>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</si>
  <si>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</si>
  <si>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</si>
  <si>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</si>
  <si>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</si>
  <si>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</si>
  <si>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</si>
  <si>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</si>
  <si>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</si>
  <si>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</si>
  <si>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</si>
  <si>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</si>
  <si>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</si>
  <si>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</si>
  <si>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</si>
  <si>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</si>
  <si>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</si>
  <si>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</si>
  <si>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</si>
  <si>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</si>
  <si>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</si>
  <si>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</si>
  <si>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</si>
  <si>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</si>
  <si>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</si>
  <si>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</si>
  <si>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</si>
  <si>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</si>
  <si>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</si>
  <si>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</si>
  <si>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</si>
  <si>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</si>
  <si>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</si>
  <si>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</si>
  <si>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</si>
  <si>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</si>
  <si>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</si>
  <si>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</si>
  <si>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</si>
  <si>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</si>
  <si>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</si>
  <si>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</si>
  <si>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</si>
  <si>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</si>
  <si>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</si>
  <si>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</si>
  <si>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</si>
  <si>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</si>
  <si>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</si>
  <si>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</si>
  <si>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</si>
  <si>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</si>
  <si>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</si>
  <si>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</si>
  <si>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</si>
  <si>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</si>
  <si>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</si>
  <si>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</si>
  <si>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</si>
  <si>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</si>
  <si>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</si>
  <si>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</si>
  <si>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</si>
  <si>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</si>
  <si>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</si>
  <si>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</si>
  <si>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</si>
  <si>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</si>
  <si>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</si>
  <si>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</si>
  <si>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</si>
  <si>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</si>
  <si>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</si>
  <si>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</si>
  <si>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</si>
  <si>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</si>
  <si>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</si>
  <si>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</si>
  <si>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</si>
  <si>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</si>
  <si>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</si>
  <si>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</si>
  <si>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</si>
  <si>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</si>
  <si>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</si>
  <si>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</si>
  <si>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</si>
  <si>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</si>
  <si>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</si>
  <si>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</si>
  <si>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</si>
  <si>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</si>
  <si>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</si>
  <si>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</si>
  <si>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</si>
  <si>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</si>
  <si>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</si>
  <si>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</si>
  <si>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</si>
  <si>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</si>
  <si>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</si>
  <si>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</si>
  <si>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</si>
  <si>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</si>
  <si>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</si>
  <si>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</si>
  <si>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</si>
  <si>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</si>
  <si>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</si>
  <si>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</si>
  <si>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</si>
  <si>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</si>
  <si>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</si>
  <si>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</si>
  <si>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</si>
  <si>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</si>
  <si>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</si>
  <si>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</si>
  <si>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</si>
  <si>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</si>
  <si>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</si>
  <si>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</si>
  <si>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</si>
  <si>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</si>
  <si>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</si>
  <si>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</si>
  <si>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</si>
  <si>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</si>
  <si>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</si>
  <si>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</si>
  <si>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</si>
  <si>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</si>
  <si>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</si>
  <si>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</si>
  <si>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</si>
  <si>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</si>
  <si>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</si>
  <si>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</si>
  <si>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</si>
  <si>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</si>
  <si>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</si>
  <si>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</si>
  <si>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</si>
  <si>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</si>
  <si>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</si>
  <si>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</si>
  <si>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</si>
  <si>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</si>
  <si>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</si>
  <si>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</si>
  <si>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</si>
  <si>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</si>
  <si>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</si>
  <si>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</si>
  <si>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</si>
  <si>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</si>
  <si>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</si>
  <si>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</si>
  <si>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</si>
  <si>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</si>
  <si>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</si>
  <si>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</si>
  <si>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</si>
  <si>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</si>
  <si>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</si>
  <si>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</si>
  <si>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</si>
  <si>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</si>
  <si>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</si>
  <si>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</si>
  <si>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</si>
  <si>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</si>
  <si>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</si>
  <si>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</si>
  <si>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</si>
  <si>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</si>
  <si>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</si>
  <si>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</si>
  <si>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</si>
  <si>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</si>
  <si>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</si>
  <si>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</si>
  <si>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</si>
  <si>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</si>
  <si>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</si>
  <si>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</si>
  <si>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</si>
  <si>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</si>
  <si>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</si>
  <si>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</si>
  <si>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</si>
  <si>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</si>
  <si>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</si>
  <si>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</si>
  <si>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</si>
  <si>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</si>
  <si>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</si>
  <si>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</si>
  <si>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</si>
  <si>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</si>
  <si>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</si>
  <si>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</si>
  <si>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</si>
  <si>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</si>
  <si>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</si>
  <si>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</si>
  <si>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</si>
  <si>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</si>
  <si>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</si>
  <si>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</si>
  <si>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</si>
  <si>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</si>
  <si>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</si>
  <si>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</si>
  <si>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</si>
  <si>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</si>
  <si>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</si>
  <si>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</si>
  <si>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</si>
  <si>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</si>
  <si>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</si>
  <si>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</si>
  <si>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</si>
  <si>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</si>
  <si>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</si>
  <si>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</si>
  <si>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</si>
  <si>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</si>
  <si>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</si>
  <si>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</si>
  <si>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</si>
  <si>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</si>
  <si>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</si>
  <si>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</si>
  <si>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</si>
  <si>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</si>
  <si>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</si>
  <si>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</si>
  <si>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</si>
  <si>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</si>
  <si>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</si>
  <si>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</si>
  <si>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</si>
  <si>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</si>
  <si>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</si>
  <si>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</si>
  <si>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</si>
  <si>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</si>
  <si>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</si>
  <si>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</si>
  <si>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</si>
  <si>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</si>
  <si>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</si>
  <si>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</si>
  <si>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</si>
  <si>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</si>
  <si>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</si>
  <si>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</si>
  <si>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</si>
  <si>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</si>
  <si>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</si>
  <si>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</si>
  <si>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</si>
  <si>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</si>
  <si>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</si>
  <si>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</si>
  <si>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</si>
  <si>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</si>
  <si>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</si>
  <si>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</si>
  <si>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</si>
  <si>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</si>
  <si>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</si>
  <si>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</si>
  <si>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</si>
  <si>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</si>
  <si>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</si>
  <si>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</si>
  <si>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</si>
  <si>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</si>
  <si>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</si>
  <si>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</si>
  <si>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</si>
  <si>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</si>
  <si>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</si>
  <si>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</si>
  <si>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</si>
  <si>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</si>
  <si>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</si>
  <si>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</si>
  <si>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</si>
  <si>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</si>
  <si>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</si>
  <si>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</si>
  <si>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</si>
  <si>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</si>
  <si>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</si>
  <si>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</si>
  <si>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</si>
  <si>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</si>
  <si>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</si>
  <si>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</si>
  <si>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</si>
  <si>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</si>
  <si>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</si>
  <si>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</si>
  <si>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</si>
  <si>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</si>
  <si>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</si>
  <si>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</si>
  <si>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</si>
  <si>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</si>
  <si>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</si>
  <si>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</si>
  <si>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</si>
  <si>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</si>
  <si>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</si>
  <si>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</si>
  <si>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</si>
  <si>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</si>
  <si>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</si>
  <si>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</si>
  <si>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</si>
  <si>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</si>
  <si>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</si>
  <si>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</si>
  <si>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</si>
  <si>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</si>
  <si>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</si>
  <si>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</si>
  <si>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</si>
  <si>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</si>
  <si>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</si>
  <si>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</si>
  <si>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</si>
  <si>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</si>
  <si>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</si>
  <si>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</si>
  <si>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</si>
  <si>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</si>
  <si>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</si>
  <si>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</si>
  <si>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</si>
  <si>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</si>
  <si>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</si>
  <si>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</si>
  <si>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</si>
  <si>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</si>
  <si>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</si>
  <si>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</si>
  <si>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</si>
  <si>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</si>
  <si>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</si>
  <si>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</si>
  <si>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</si>
  <si>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</si>
  <si>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</si>
  <si>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</si>
  <si>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</si>
  <si>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</si>
  <si>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</si>
  <si>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</si>
  <si>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</si>
  <si>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</si>
  <si>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</si>
  <si>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</si>
  <si>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</si>
  <si>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</si>
  <si>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</si>
  <si>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</si>
  <si>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</si>
  <si>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</si>
  <si>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</si>
  <si>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</si>
  <si>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</si>
  <si>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</si>
  <si>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</si>
  <si>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</si>
  <si>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</si>
  <si>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</si>
  <si>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</si>
  <si>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</si>
  <si>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</si>
  <si>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</si>
  <si>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</si>
  <si>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</si>
  <si>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</si>
  <si>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</si>
  <si>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</si>
  <si>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</si>
  <si>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</si>
  <si>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</si>
  <si>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</si>
  <si>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</si>
  <si>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</si>
  <si>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</si>
  <si>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</si>
  <si>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</si>
  <si>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</si>
  <si>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</si>
  <si>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</si>
  <si>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</si>
  <si>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</si>
  <si>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</si>
  <si>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</si>
  <si>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</si>
  <si>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</si>
  <si>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</si>
  <si>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</si>
  <si>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</si>
  <si>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</si>
  <si>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</si>
  <si>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</si>
  <si>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</si>
  <si>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</si>
  <si>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</si>
  <si>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</si>
  <si>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</si>
  <si>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</si>
  <si>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</si>
  <si>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</si>
  <si>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</si>
  <si>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</si>
  <si>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</si>
  <si>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</si>
  <si>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</si>
  <si>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</si>
  <si>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</si>
  <si>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</si>
  <si>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</si>
  <si>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</si>
  <si>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</si>
  <si>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</si>
  <si>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</si>
  <si>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</si>
  <si>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</si>
  <si>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</si>
  <si>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</si>
  <si>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</si>
  <si>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</si>
  <si>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</si>
  <si>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</si>
  <si>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</si>
  <si>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</si>
  <si>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</si>
  <si>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</si>
  <si>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</si>
  <si>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</si>
  <si>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</si>
  <si>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</si>
  <si>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</si>
  <si>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</si>
  <si>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</si>
  <si>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</si>
  <si>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</si>
  <si>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</si>
  <si>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</si>
  <si>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</si>
  <si>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</si>
  <si>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</si>
  <si>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</si>
  <si>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</si>
  <si>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</si>
  <si>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</si>
  <si>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</si>
  <si>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</si>
  <si>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</si>
  <si>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</si>
  <si>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</si>
  <si>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</si>
  <si>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</si>
  <si>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</si>
  <si>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</si>
  <si>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</si>
  <si>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</si>
  <si>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</si>
  <si>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</si>
  <si>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</si>
  <si>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</si>
  <si>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</si>
  <si>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</si>
  <si>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</si>
  <si>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</si>
  <si>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</si>
  <si>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</si>
  <si>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</si>
  <si>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</si>
  <si>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</si>
  <si>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</si>
  <si>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</si>
  <si>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</si>
  <si>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</si>
  <si>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</si>
  <si>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</si>
  <si>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</si>
  <si>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</si>
  <si>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</si>
  <si>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</si>
  <si>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</si>
  <si>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</si>
  <si>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</si>
  <si>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</si>
  <si>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</si>
  <si>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</si>
  <si>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</si>
  <si>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</si>
  <si>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</si>
  <si>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</si>
  <si>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</si>
  <si>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</si>
  <si>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</si>
  <si>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</si>
  <si>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</si>
  <si>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</si>
  <si>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</si>
  <si>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</si>
  <si>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</si>
  <si>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</si>
  <si>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</si>
  <si>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</si>
  <si>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</si>
  <si>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</si>
  <si>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</si>
  <si>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</si>
  <si>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</si>
  <si>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</si>
  <si>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</si>
  <si>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</si>
  <si>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</si>
  <si>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</si>
  <si>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</si>
  <si>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</si>
  <si>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</si>
  <si>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</si>
  <si>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</si>
  <si>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</si>
  <si>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</si>
  <si>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</si>
  <si>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</si>
  <si>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</si>
  <si>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</si>
  <si>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</si>
  <si>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</si>
  <si>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</si>
  <si>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</si>
  <si>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</si>
  <si>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</si>
  <si>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</si>
  <si>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</si>
  <si>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</si>
  <si>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</si>
  <si>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</si>
  <si>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</si>
  <si>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</si>
  <si>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</si>
  <si>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</si>
  <si>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</si>
  <si>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</si>
  <si>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</si>
  <si>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</si>
  <si>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</si>
  <si>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</si>
  <si>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</si>
  <si>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</si>
  <si>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</si>
  <si>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</si>
  <si>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</si>
  <si>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</si>
  <si>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</si>
  <si>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</si>
  <si>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</si>
  <si>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</si>
  <si>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</si>
  <si>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</si>
  <si>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</si>
  <si>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</si>
  <si>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</si>
  <si>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</si>
  <si>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</si>
  <si>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</si>
  <si>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</si>
  <si>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</si>
  <si>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</si>
  <si>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</si>
  <si>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</si>
  <si>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</si>
  <si>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</si>
  <si>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</si>
  <si>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</si>
  <si>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</si>
  <si>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</si>
  <si>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</si>
  <si>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</si>
  <si>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</si>
  <si>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</si>
  <si>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</si>
  <si>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</si>
  <si>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</si>
  <si>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</si>
  <si>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</si>
  <si>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</si>
  <si>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</si>
  <si>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</si>
  <si>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</si>
  <si>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</si>
  <si>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</si>
  <si>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</si>
  <si>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</si>
  <si>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</si>
  <si>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</si>
  <si>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</si>
  <si>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</si>
  <si>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</si>
  <si>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</si>
  <si>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</si>
  <si>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</si>
  <si>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</si>
  <si>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</si>
  <si>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</si>
  <si>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</si>
  <si>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</si>
  <si>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</si>
  <si>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</si>
  <si>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</si>
  <si>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</si>
  <si>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</si>
  <si>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</si>
  <si>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</si>
  <si>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</si>
  <si>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</si>
  <si>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</si>
  <si>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</si>
  <si>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</si>
  <si>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</si>
  <si>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</si>
  <si>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</si>
  <si>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</si>
  <si>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</si>
  <si>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</si>
  <si>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</si>
  <si>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</si>
  <si>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</si>
  <si>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</si>
  <si>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</si>
  <si>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</si>
  <si>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</si>
  <si>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</si>
  <si>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</si>
  <si>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</si>
  <si>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</si>
  <si>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</si>
  <si>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</si>
  <si>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</si>
  <si>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</si>
  <si>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</si>
  <si>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</si>
  <si>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</si>
  <si>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</si>
  <si>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</si>
  <si>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</si>
  <si>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</si>
  <si>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</si>
  <si>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</si>
  <si>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</si>
  <si>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</si>
  <si>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</si>
  <si>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</si>
  <si>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</si>
  <si>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</si>
  <si>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</si>
  <si>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</si>
  <si>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</si>
  <si>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</si>
  <si>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</si>
  <si>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</si>
  <si>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</si>
  <si>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</si>
  <si>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</si>
  <si>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</si>
  <si>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</si>
  <si>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</si>
  <si>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</si>
  <si>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</si>
  <si>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</si>
  <si>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</si>
  <si>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</si>
  <si>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</si>
  <si>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</si>
  <si>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</si>
  <si>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</si>
  <si>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</si>
  <si>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</si>
  <si>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</si>
  <si>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</si>
  <si>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</si>
  <si>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</si>
  <si>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</si>
  <si>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</si>
  <si>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</si>
  <si>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</si>
  <si>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</si>
  <si>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</si>
  <si>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</si>
  <si>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</si>
  <si>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</si>
  <si>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</si>
  <si>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</si>
  <si>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</si>
  <si>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</si>
  <si>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</si>
  <si>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</si>
  <si>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</si>
  <si>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</si>
  <si>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</si>
  <si>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</si>
  <si>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</si>
  <si>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</si>
  <si>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</si>
  <si>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</si>
  <si>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</si>
  <si>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</si>
  <si>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</si>
  <si>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</si>
  <si>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</si>
  <si>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</si>
  <si>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</si>
  <si>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</si>
  <si>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</si>
  <si>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</si>
  <si>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</si>
  <si>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</si>
  <si>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</si>
  <si>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</si>
  <si>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</si>
  <si>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</si>
  <si>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</si>
  <si>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</si>
  <si>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</si>
  <si>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</si>
  <si>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</si>
  <si>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</si>
  <si>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</si>
  <si>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</si>
  <si>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</si>
  <si>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</si>
  <si>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</si>
  <si>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</si>
  <si>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</si>
  <si>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</si>
  <si>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</si>
  <si>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</si>
  <si>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</si>
  <si>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</si>
  <si>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</si>
  <si>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</si>
  <si>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</si>
  <si>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</si>
  <si>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</si>
  <si>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</si>
  <si>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</si>
  <si>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</si>
  <si>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</si>
  <si>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</si>
  <si>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</si>
  <si>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</si>
  <si>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</si>
  <si>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</si>
  <si>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</si>
  <si>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</si>
  <si>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</si>
  <si>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</si>
  <si>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</si>
  <si>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</si>
  <si>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</si>
  <si>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</si>
  <si>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</si>
  <si>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</si>
  <si>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</si>
  <si>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</si>
  <si>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</si>
  <si>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</si>
  <si>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</si>
  <si>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</si>
  <si>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</si>
  <si>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</si>
  <si>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</si>
  <si>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</si>
  <si>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</si>
  <si>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</si>
  <si>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</si>
  <si>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</si>
  <si>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</si>
  <si>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</si>
  <si>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</si>
  <si>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</si>
  <si>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</si>
  <si>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</si>
  <si>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</si>
  <si>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</si>
  <si>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</si>
  <si>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</si>
  <si>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</si>
  <si>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</si>
  <si>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</si>
  <si>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</si>
  <si>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</si>
  <si>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</si>
  <si>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</si>
  <si>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</si>
  <si>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</si>
  <si>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</si>
  <si>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</si>
  <si>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</si>
  <si>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</si>
  <si>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</si>
  <si>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</si>
  <si>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</si>
  <si>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</si>
  <si>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</si>
  <si>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</si>
  <si>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</si>
  <si>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</si>
  <si>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</si>
  <si>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</si>
  <si>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</si>
  <si>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</si>
  <si>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</si>
  <si>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</si>
  <si>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</si>
  <si>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</si>
  <si>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</si>
  <si>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</si>
  <si>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</si>
  <si>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</si>
  <si>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</si>
  <si>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</si>
  <si>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</si>
  <si>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</si>
  <si>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</si>
  <si>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</si>
  <si>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</si>
  <si>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</si>
  <si>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</si>
  <si>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</si>
  <si>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</si>
  <si>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</si>
  <si>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</si>
  <si>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</si>
  <si>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</si>
  <si>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</si>
  <si>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</si>
  <si>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</si>
  <si>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</si>
  <si>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</si>
  <si>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</si>
  <si>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</si>
  <si>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</si>
  <si>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</si>
  <si>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</si>
  <si>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</si>
  <si>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</si>
  <si>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</si>
  <si>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</si>
  <si>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</si>
  <si>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</si>
  <si>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</si>
  <si>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</si>
  <si>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</si>
  <si>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</si>
  <si>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</si>
  <si>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</si>
  <si>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</si>
  <si>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</si>
  <si>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</si>
  <si>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</si>
  <si>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</si>
  <si>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</si>
  <si>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</si>
  <si>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</si>
  <si>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</si>
  <si>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</si>
  <si>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</si>
  <si>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</si>
  <si>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</si>
  <si>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</si>
  <si>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</si>
  <si>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</si>
  <si>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</si>
  <si>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</si>
  <si>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</si>
  <si>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</si>
  <si>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</si>
  <si>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</si>
  <si>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</si>
  <si>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</si>
  <si>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</si>
  <si>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</si>
  <si>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</si>
  <si>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</si>
  <si>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</si>
  <si>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</si>
  <si>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</si>
  <si>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</si>
  <si>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</si>
  <si>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</si>
  <si>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</si>
  <si>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</si>
  <si>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</si>
  <si>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</si>
  <si>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</si>
  <si>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</si>
  <si>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</si>
  <si>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</si>
  <si>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</si>
  <si>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</si>
  <si>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</si>
  <si>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</si>
  <si>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</si>
  <si>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</si>
  <si>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</si>
  <si>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</si>
  <si>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</si>
  <si>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</si>
  <si>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</si>
  <si>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</si>
  <si>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</si>
  <si>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</si>
  <si>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</si>
  <si>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</si>
  <si>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</si>
  <si>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</si>
  <si>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</si>
  <si>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</si>
  <si>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</si>
  <si>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</si>
  <si>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</si>
  <si>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</si>
  <si>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</si>
  <si>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</si>
  <si>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</si>
  <si>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</si>
  <si>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</si>
  <si>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</si>
  <si>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</si>
  <si>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</si>
  <si>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</si>
  <si>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</si>
  <si>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</si>
  <si>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</si>
  <si>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</si>
  <si>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</si>
  <si>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</si>
  <si>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</si>
  <si>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</si>
  <si>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</si>
  <si>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</si>
  <si>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</si>
  <si>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</si>
  <si>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</si>
  <si>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</si>
  <si>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</si>
  <si>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</si>
  <si>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</si>
  <si>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</si>
  <si>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</si>
  <si>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</si>
  <si>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</si>
  <si>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</si>
  <si>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</si>
  <si>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</si>
  <si>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</si>
  <si>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</si>
  <si>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</si>
  <si>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</si>
  <si>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</si>
  <si>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</si>
  <si>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</si>
  <si>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</si>
  <si>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</si>
  <si>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</si>
  <si>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</si>
  <si>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</si>
  <si>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</si>
  <si>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</si>
  <si>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</si>
  <si>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</si>
  <si>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</si>
  <si>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</si>
  <si>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</si>
  <si>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</si>
  <si>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</si>
  <si>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</si>
  <si>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</si>
  <si>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</si>
  <si>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</si>
  <si>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</si>
  <si>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</si>
  <si>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</si>
  <si>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</si>
  <si>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</si>
  <si>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</si>
  <si>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</si>
  <si>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</si>
  <si>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</si>
  <si>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</si>
  <si>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</si>
  <si>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</si>
  <si>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</si>
  <si>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</si>
  <si>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</si>
  <si>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</si>
  <si>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</si>
  <si>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</si>
  <si>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</si>
  <si>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</si>
  <si>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</si>
  <si>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</si>
  <si>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</si>
  <si>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</si>
  <si>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</si>
  <si>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</si>
  <si>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</si>
  <si>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</si>
  <si>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</si>
  <si>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</si>
  <si>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</si>
  <si>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</si>
  <si>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</si>
  <si>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</si>
  <si>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</si>
  <si>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</si>
  <si>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</si>
  <si>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</si>
  <si>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</si>
  <si>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</si>
  <si>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</si>
  <si>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</si>
  <si>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</si>
  <si>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</si>
  <si>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</si>
  <si>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</si>
  <si>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</si>
  <si>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</si>
  <si>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</si>
  <si>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</si>
  <si>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</si>
  <si>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</si>
  <si>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</si>
  <si>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</si>
  <si>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</si>
  <si>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</si>
  <si>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</si>
  <si>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</si>
  <si>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</si>
  <si>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</si>
  <si>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</si>
  <si>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</si>
  <si>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</si>
  <si>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</si>
  <si>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</si>
  <si>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</si>
  <si>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</si>
  <si>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</si>
  <si>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</si>
  <si>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</si>
  <si>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</si>
  <si>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</si>
  <si>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</si>
  <si>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</si>
  <si>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</si>
  <si>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</si>
  <si>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</si>
  <si>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</si>
  <si>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</si>
  <si>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</si>
  <si>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</si>
  <si>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</si>
  <si>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</si>
  <si>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</si>
  <si>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</si>
  <si>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</si>
  <si>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</si>
  <si>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</si>
  <si>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</si>
  <si>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</si>
  <si>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</si>
  <si>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</si>
  <si>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</si>
  <si>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</si>
  <si>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</si>
  <si>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</si>
  <si>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</si>
  <si>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</si>
  <si>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</si>
  <si>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</si>
  <si>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</si>
  <si>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</si>
  <si>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</si>
  <si>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</si>
  <si>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</si>
  <si>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</si>
  <si>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</si>
  <si>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</si>
  <si>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</si>
  <si>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</si>
  <si>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</si>
  <si>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</si>
  <si>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</si>
  <si>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</si>
  <si>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</si>
  <si>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</si>
  <si>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</si>
  <si>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</si>
  <si>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</si>
  <si>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</si>
  <si>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</si>
  <si>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</si>
  <si>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</si>
  <si>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</si>
  <si>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</si>
  <si>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</si>
  <si>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</si>
  <si>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</si>
  <si>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</si>
  <si>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</si>
  <si>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</si>
  <si>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</si>
  <si>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</si>
  <si>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</si>
  <si>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</si>
  <si>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</si>
  <si>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</si>
  <si>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</si>
  <si>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</si>
  <si>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</si>
  <si>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</si>
  <si>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</si>
  <si>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</si>
  <si>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</si>
  <si>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</si>
  <si>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</si>
  <si>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</si>
  <si>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</si>
  <si>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</si>
  <si>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</si>
  <si>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</si>
  <si>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</si>
  <si>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</si>
  <si>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</si>
  <si>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</si>
  <si>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</si>
  <si>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</si>
  <si>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</si>
  <si>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</si>
  <si>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</si>
  <si>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</si>
  <si>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</si>
  <si>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</si>
  <si>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</si>
  <si>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</si>
  <si>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</si>
  <si>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</si>
  <si>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</si>
  <si>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</si>
  <si>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</si>
  <si>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</si>
  <si>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</si>
  <si>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</si>
  <si>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</si>
  <si>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</si>
  <si>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</si>
  <si>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</si>
  <si>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</si>
  <si>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</si>
  <si>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</si>
  <si>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</si>
  <si>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</si>
  <si>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</si>
  <si>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</si>
  <si>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</si>
  <si>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</si>
  <si>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</si>
  <si>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</si>
  <si>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</si>
  <si>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</si>
  <si>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</si>
  <si>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</si>
  <si>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</si>
  <si>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</si>
  <si>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</si>
  <si>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</si>
  <si>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</si>
  <si>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</si>
  <si>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</si>
  <si>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</si>
  <si>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</si>
  <si>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</si>
  <si>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</si>
  <si>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</si>
  <si>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</si>
  <si>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</si>
  <si>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</si>
  <si>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</si>
  <si>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</si>
  <si>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</si>
  <si>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</si>
  <si>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</si>
  <si>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</si>
  <si>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</si>
  <si>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</si>
  <si>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</si>
  <si>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</si>
  <si>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</si>
  <si>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</si>
  <si>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</si>
  <si>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</si>
  <si>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</si>
  <si>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</si>
  <si>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</si>
  <si>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</si>
  <si>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</si>
  <si>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</si>
  <si>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</si>
  <si>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</si>
  <si>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</si>
  <si>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</si>
  <si>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</si>
  <si>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</si>
  <si>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</si>
  <si>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</si>
  <si>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</si>
  <si>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</si>
  <si>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</si>
  <si>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</si>
  <si>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</si>
  <si>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</si>
  <si>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</si>
  <si>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</si>
  <si>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</si>
  <si>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</si>
  <si>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</si>
  <si>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</si>
  <si>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</si>
  <si>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</si>
  <si>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</si>
  <si>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</si>
  <si>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</si>
  <si>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</si>
  <si>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</si>
  <si>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</si>
  <si>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</si>
  <si>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</si>
  <si>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</si>
  <si>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</si>
  <si>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</si>
  <si>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</si>
  <si>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</si>
  <si>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</si>
  <si>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</si>
  <si>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</si>
  <si>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</si>
  <si>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</si>
  <si>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</si>
  <si>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</si>
  <si>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</si>
  <si>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</si>
  <si>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</si>
  <si>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</si>
  <si>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</si>
  <si>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</si>
  <si>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</si>
  <si>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</si>
  <si>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</si>
  <si>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</si>
  <si>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</si>
  <si>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</si>
  <si>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</si>
  <si>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</si>
  <si>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</si>
  <si>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</si>
  <si>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</si>
  <si>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</si>
  <si>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</si>
  <si>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</si>
  <si>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</si>
  <si>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</si>
  <si>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</si>
  <si>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</si>
  <si>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</si>
  <si>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</si>
  <si>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</si>
  <si>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</si>
  <si>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</si>
  <si>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</si>
  <si>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</si>
  <si>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</si>
  <si>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</si>
  <si>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</si>
  <si>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</si>
  <si>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</si>
  <si>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</si>
  <si>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</si>
  <si>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</si>
  <si>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</si>
  <si>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</si>
  <si>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</si>
  <si>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</si>
  <si>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</si>
  <si>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</si>
  <si>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</si>
  <si>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</si>
  <si>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</si>
  <si>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</si>
  <si>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</si>
  <si>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</si>
  <si>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</si>
  <si>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</si>
  <si>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</si>
  <si>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</si>
  <si>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</si>
  <si>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</si>
  <si>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</si>
  <si>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</si>
  <si>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</si>
  <si>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</si>
  <si>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</si>
  <si>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</si>
  <si>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</si>
  <si>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</si>
  <si>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</si>
  <si>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</si>
  <si>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</si>
  <si>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</si>
  <si>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</si>
  <si>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</si>
  <si>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</si>
  <si>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</si>
  <si>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</si>
  <si>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</si>
  <si>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</si>
  <si>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</si>
  <si>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</si>
  <si>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</si>
  <si>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</si>
  <si>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</si>
  <si>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</si>
  <si>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</si>
  <si>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</si>
  <si>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</si>
  <si>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</si>
  <si>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</si>
  <si>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</si>
  <si>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</si>
  <si>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</si>
  <si>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</si>
  <si>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</si>
  <si>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</si>
  <si>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</si>
  <si>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</si>
  <si>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</si>
  <si>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</si>
  <si>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</si>
  <si>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</si>
  <si>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</si>
  <si>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</si>
  <si>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</si>
  <si>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</si>
  <si>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</si>
  <si>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</si>
  <si>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</si>
  <si>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</si>
  <si>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</si>
  <si>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</si>
  <si>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</si>
  <si>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</si>
  <si>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</si>
  <si>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</si>
  <si>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</si>
  <si>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</si>
  <si>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</si>
  <si>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</si>
  <si>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</si>
  <si>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</si>
  <si>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</si>
  <si>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</si>
  <si>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</si>
  <si>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</si>
  <si>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</si>
  <si>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</si>
  <si>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</si>
  <si>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</si>
  <si>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</si>
  <si>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</si>
  <si>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</si>
  <si>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</si>
  <si>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</si>
  <si>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</si>
  <si>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</si>
  <si>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</si>
  <si>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</si>
  <si>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</si>
  <si>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</si>
  <si>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</si>
  <si>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</si>
  <si>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</si>
  <si>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</si>
  <si>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</si>
  <si>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</si>
  <si>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</si>
  <si>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</si>
  <si>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</si>
  <si>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</si>
  <si>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</si>
  <si>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</si>
  <si>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</si>
  <si>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</si>
  <si>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</si>
  <si>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</si>
  <si>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</si>
  <si>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</si>
  <si>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</si>
  <si>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</si>
  <si>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</si>
  <si>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</si>
  <si>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</si>
  <si>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</si>
  <si>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</si>
  <si>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</si>
  <si>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</si>
  <si>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</si>
  <si>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</si>
  <si>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</si>
  <si>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</si>
  <si>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</si>
  <si>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</si>
  <si>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</si>
  <si>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</si>
  <si>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</si>
  <si>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</si>
  <si>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</si>
  <si>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</si>
  <si>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</si>
  <si>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</si>
  <si>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</si>
  <si>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</si>
  <si>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</si>
  <si>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</si>
  <si>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</si>
  <si>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</si>
  <si>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</si>
  <si>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</si>
  <si>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</si>
  <si>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</si>
  <si>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</si>
  <si>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</si>
  <si>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</si>
  <si>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</si>
  <si>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</si>
  <si>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</si>
  <si>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</si>
  <si>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</si>
  <si>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</si>
  <si>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</si>
  <si>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</si>
  <si>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</si>
  <si>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</si>
  <si>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</si>
  <si>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</si>
  <si>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</si>
  <si>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</si>
  <si>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</si>
  <si>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</si>
  <si>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</si>
  <si>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</si>
  <si>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</si>
  <si>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</si>
  <si>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</si>
  <si>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</si>
  <si>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</si>
  <si>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</si>
  <si>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</si>
  <si>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</si>
  <si>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</si>
  <si>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</si>
  <si>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</si>
  <si>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</si>
  <si>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</si>
  <si>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</si>
  <si>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</si>
  <si>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</si>
  <si>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</si>
  <si>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</si>
  <si>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</si>
  <si>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</si>
  <si>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</si>
  <si>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</si>
  <si>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</si>
  <si>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</si>
  <si>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</si>
  <si>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</si>
  <si>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</si>
  <si>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</si>
  <si>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</si>
  <si>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</si>
  <si>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</si>
  <si>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</si>
  <si>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</si>
  <si>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</si>
  <si>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</si>
  <si>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</si>
  <si>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</si>
  <si>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</si>
  <si>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</si>
  <si>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</si>
  <si>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</si>
  <si>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</si>
  <si>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</si>
  <si>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</si>
  <si>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</si>
  <si>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</si>
  <si>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</si>
  <si>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</si>
  <si>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</si>
  <si>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</si>
  <si>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</si>
  <si>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</si>
  <si>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</si>
  <si>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</si>
  <si>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</si>
  <si>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</si>
  <si>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</si>
  <si>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</si>
  <si>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</si>
  <si>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</si>
  <si>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</si>
  <si>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</si>
  <si>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</si>
  <si>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</si>
  <si>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</si>
  <si>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</si>
  <si>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</si>
  <si>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</si>
  <si>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</si>
  <si>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</si>
  <si>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</si>
  <si>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</si>
  <si>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</si>
  <si>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</si>
  <si>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</si>
  <si>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</si>
  <si>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</si>
  <si>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</si>
  <si>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</si>
  <si>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</si>
  <si>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</si>
  <si>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</si>
  <si>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</si>
  <si>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</si>
  <si>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</si>
  <si>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</si>
  <si>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</si>
  <si>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</si>
  <si>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</si>
  <si>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</si>
  <si>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</si>
  <si>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</si>
  <si>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</si>
  <si>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</si>
  <si>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</si>
  <si>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</si>
  <si>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</si>
  <si>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</si>
  <si>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</si>
  <si>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</si>
  <si>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</si>
  <si>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</si>
  <si>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</si>
  <si>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</si>
  <si>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</si>
  <si>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</si>
  <si>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</si>
  <si>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</si>
  <si>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</si>
  <si>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</si>
  <si>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</si>
  <si>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</si>
  <si>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</si>
  <si>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</si>
  <si>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</si>
  <si>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</si>
  <si>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</si>
  <si>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</si>
  <si>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</si>
  <si>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</si>
  <si>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</si>
  <si>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</si>
  <si>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</si>
  <si>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</si>
  <si>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</si>
  <si>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</si>
  <si>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</si>
  <si>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</si>
  <si>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</si>
  <si>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</si>
  <si>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</si>
  <si>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</si>
  <si>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</si>
  <si>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</si>
  <si>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</si>
  <si>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</si>
  <si>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</si>
  <si>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</si>
  <si>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</si>
  <si>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</si>
  <si>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</si>
  <si>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</si>
  <si>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</si>
  <si>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</si>
  <si>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</si>
  <si>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</si>
  <si>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</si>
  <si>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</si>
  <si>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</si>
  <si>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</si>
  <si>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</si>
  <si>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</si>
  <si>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</si>
  <si>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</si>
  <si>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</si>
  <si>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</si>
  <si>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</si>
  <si>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</si>
  <si>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</si>
  <si>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</si>
  <si>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</si>
  <si>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</si>
  <si>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</si>
  <si>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</si>
  <si>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</si>
  <si>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</si>
  <si>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</si>
  <si>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</si>
  <si>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</si>
  <si>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</si>
  <si>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</si>
  <si>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</si>
  <si>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</si>
  <si>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</si>
  <si>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</si>
  <si>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</si>
  <si>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</si>
  <si>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</si>
  <si>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</si>
  <si>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</si>
  <si>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</si>
  <si>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</si>
  <si>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</si>
  <si>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</si>
  <si>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</si>
  <si>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</si>
  <si>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</si>
  <si>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</si>
  <si>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</si>
  <si>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</si>
  <si>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</si>
  <si>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</si>
  <si>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</si>
  <si>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</si>
  <si>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</si>
  <si>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</si>
  <si>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</si>
  <si>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</si>
  <si>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</si>
  <si>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</si>
  <si>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</si>
  <si>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</si>
  <si>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</si>
  <si>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</si>
  <si>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</si>
  <si>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</si>
  <si>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</si>
  <si>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</si>
  <si>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</si>
  <si>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</si>
  <si>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</si>
  <si>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</si>
  <si>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</si>
  <si>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</si>
  <si>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</si>
  <si>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</si>
  <si>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</si>
  <si>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</si>
  <si>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</si>
  <si>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</si>
  <si>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</si>
  <si>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</si>
  <si>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</si>
  <si>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</si>
  <si>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</si>
  <si>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</si>
  <si>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</si>
  <si>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</si>
  <si>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</si>
  <si>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</si>
  <si>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</si>
  <si>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</si>
  <si>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</si>
  <si>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</si>
  <si>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</si>
  <si>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</si>
  <si>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</si>
  <si>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</si>
  <si>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</si>
  <si>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</si>
  <si>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</si>
  <si>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</si>
  <si>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</si>
  <si>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</si>
  <si>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</si>
  <si>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</si>
  <si>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</si>
  <si>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</si>
  <si>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</si>
  <si>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</si>
  <si>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</si>
  <si>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</si>
  <si>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</si>
  <si>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</si>
  <si>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</si>
  <si>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</si>
  <si>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</si>
  <si>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</si>
  <si>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</si>
  <si>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</si>
  <si>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</si>
  <si>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</si>
  <si>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</si>
  <si>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</si>
  <si>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</si>
  <si>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</si>
  <si>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</si>
  <si>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</si>
  <si>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</si>
  <si>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</si>
  <si>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</si>
  <si>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</si>
  <si>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</si>
  <si>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</si>
  <si>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</si>
  <si>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</si>
  <si>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</si>
  <si>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</si>
  <si>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</si>
  <si>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</si>
  <si>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</si>
  <si>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</si>
  <si>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</si>
  <si>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</si>
  <si>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</si>
  <si>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</si>
  <si>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</si>
  <si>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</si>
  <si>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</si>
  <si>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</si>
  <si>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</si>
  <si>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</si>
  <si>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</si>
  <si>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</si>
  <si>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</si>
  <si>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</si>
  <si>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</si>
  <si>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</si>
  <si>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</si>
  <si>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</si>
  <si>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</si>
  <si>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</si>
  <si>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</si>
  <si>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</si>
  <si>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</si>
  <si>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</si>
  <si>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</si>
  <si>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</si>
  <si>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</si>
  <si>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</si>
  <si>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</si>
  <si>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</si>
  <si>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</si>
  <si>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</si>
  <si>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</si>
  <si>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</si>
  <si>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</si>
  <si>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</si>
  <si>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</si>
  <si>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</si>
  <si>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</si>
  <si>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</si>
  <si>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</si>
  <si>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</si>
  <si>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</si>
  <si>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</si>
  <si>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</si>
  <si>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</si>
  <si>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</si>
  <si>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</si>
  <si>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</si>
  <si>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</si>
  <si>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</si>
  <si>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</si>
  <si>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</si>
  <si>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</si>
  <si>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</si>
  <si>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</si>
  <si>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</si>
  <si>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</si>
  <si>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</si>
  <si>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</si>
  <si>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</si>
  <si>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</si>
  <si>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</si>
  <si>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</si>
  <si>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</si>
  <si>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</si>
  <si>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</si>
  <si>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</si>
  <si>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</si>
  <si>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</si>
  <si>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</si>
  <si>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</si>
  <si>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</si>
  <si>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</si>
  <si>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</si>
  <si>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</si>
  <si>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</si>
  <si>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</si>
  <si>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</si>
  <si>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</si>
  <si>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</si>
  <si>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</si>
  <si>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</si>
  <si>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</si>
  <si>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</si>
  <si>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</si>
  <si>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</si>
  <si>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</si>
  <si>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</si>
  <si>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</si>
  <si>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</si>
  <si>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</si>
  <si>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</si>
  <si>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</si>
  <si>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</si>
  <si>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</si>
  <si>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</si>
  <si>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</si>
  <si>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</si>
  <si>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</si>
  <si>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</si>
  <si>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</si>
  <si>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</si>
  <si>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</si>
  <si>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</si>
  <si>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</si>
  <si>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</si>
  <si>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</si>
  <si>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</si>
  <si>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</si>
  <si>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</si>
  <si>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</si>
  <si>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</si>
  <si>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</si>
  <si>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</si>
  <si>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</si>
  <si>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</si>
  <si>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</si>
  <si>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</si>
  <si>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</si>
  <si>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</si>
  <si>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</si>
  <si>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</si>
  <si>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</si>
  <si>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</si>
  <si>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</si>
  <si>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</si>
  <si>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</si>
  <si>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</si>
  <si>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</si>
  <si>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</si>
  <si>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</si>
  <si>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</si>
  <si>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</si>
  <si>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</si>
  <si>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</si>
  <si>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</si>
  <si>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</si>
  <si>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</si>
  <si>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</si>
  <si>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</si>
  <si>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</si>
  <si>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</si>
  <si>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</si>
  <si>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</si>
  <si>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</si>
  <si>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</si>
  <si>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</si>
  <si>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</si>
  <si>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</si>
  <si>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</si>
  <si>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</si>
  <si>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</si>
  <si>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</si>
  <si>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</si>
  <si>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</si>
  <si>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</si>
  <si>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</si>
  <si>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</si>
  <si>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</si>
  <si>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</si>
  <si>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</si>
  <si>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</si>
  <si>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</si>
  <si>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</si>
  <si>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</si>
  <si>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</si>
  <si>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</si>
  <si>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</si>
  <si>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</si>
  <si>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</si>
  <si>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</si>
  <si>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</si>
  <si>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</si>
  <si>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</si>
  <si>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</si>
  <si>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</si>
  <si>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</si>
  <si>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</si>
  <si>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</si>
  <si>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</si>
  <si>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</si>
  <si>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</si>
  <si>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</si>
  <si>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</si>
  <si>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</si>
  <si>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</si>
  <si>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</si>
  <si>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</si>
  <si>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</si>
  <si>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</si>
  <si>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</si>
  <si>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</si>
  <si>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</si>
  <si>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</si>
  <si>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</si>
  <si>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</si>
  <si>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</si>
  <si>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</si>
  <si>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</si>
  <si>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</si>
  <si>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</si>
  <si>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</si>
  <si>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</si>
  <si>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</si>
  <si>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</si>
  <si>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</si>
  <si>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</si>
  <si>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</si>
  <si>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</si>
  <si>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</si>
  <si>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</si>
  <si>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</si>
  <si>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</si>
  <si>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</si>
  <si>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</si>
  <si>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</si>
  <si>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</si>
  <si>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</si>
  <si>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</si>
  <si>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</si>
  <si>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</si>
  <si>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</si>
  <si>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</si>
  <si>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</si>
  <si>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</si>
  <si>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</si>
  <si>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</si>
  <si>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</si>
  <si>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</si>
  <si>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</si>
  <si>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</si>
  <si>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</si>
  <si>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</si>
  <si>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</si>
  <si>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</si>
  <si>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</si>
  <si>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</si>
  <si>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</si>
  <si>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</si>
  <si>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</si>
  <si>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</si>
  <si>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</si>
  <si>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</si>
  <si>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</si>
  <si>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</si>
  <si>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</si>
  <si>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</si>
  <si>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</si>
  <si>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</si>
  <si>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</si>
  <si>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</si>
  <si>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</si>
  <si>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</si>
  <si>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</si>
  <si>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</si>
  <si>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</si>
  <si>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</si>
  <si>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</si>
  <si>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</si>
  <si>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</si>
  <si>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</si>
  <si>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</si>
  <si>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</si>
  <si>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</si>
  <si>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</si>
  <si>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</si>
  <si>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</si>
  <si>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</si>
  <si>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</si>
  <si>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</si>
  <si>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</si>
  <si>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</si>
  <si>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</si>
  <si>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</si>
  <si>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</si>
  <si>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</si>
  <si>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</si>
  <si>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</si>
  <si>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</si>
  <si>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</si>
  <si>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</si>
  <si>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</si>
  <si>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</si>
  <si>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</si>
  <si>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</si>
  <si>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</si>
  <si>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</si>
  <si>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</si>
  <si>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</si>
  <si>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</si>
  <si>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</si>
  <si>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</si>
  <si>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</si>
  <si>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</si>
  <si>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</si>
  <si>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</si>
  <si>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</si>
  <si>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</si>
  <si>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</si>
  <si>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</si>
  <si>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</si>
  <si>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</si>
  <si>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</si>
  <si>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</si>
  <si>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</si>
  <si>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</si>
  <si>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</si>
  <si>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</si>
  <si>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</si>
  <si>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</si>
  <si>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</si>
  <si>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</si>
  <si>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</si>
  <si>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</si>
  <si>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</si>
  <si>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</si>
  <si>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</si>
  <si>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</si>
  <si>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</si>
  <si>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</si>
  <si>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</si>
  <si>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</si>
  <si>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</si>
  <si>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</si>
  <si>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</si>
  <si>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</si>
  <si>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</si>
  <si>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</si>
  <si>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</si>
  <si>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</si>
  <si>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</si>
  <si>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</si>
  <si>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</si>
  <si>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</si>
  <si>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</si>
  <si>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</si>
  <si>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</si>
  <si>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</si>
  <si>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</si>
  <si>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</si>
  <si>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</si>
  <si>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</si>
  <si>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</si>
  <si>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</si>
  <si>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</si>
  <si>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</si>
  <si>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</si>
  <si>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</si>
  <si>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</si>
  <si>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</si>
  <si>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</si>
  <si>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</si>
  <si>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</si>
  <si>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</si>
  <si>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</si>
  <si>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</si>
  <si>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</si>
  <si>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</si>
  <si>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</si>
  <si>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</si>
  <si>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</si>
  <si>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</si>
  <si>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</si>
  <si>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</si>
  <si>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</si>
  <si>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</si>
  <si>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</si>
  <si>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</si>
  <si>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</si>
  <si>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</si>
  <si>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</si>
  <si>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</si>
  <si>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</si>
  <si>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</si>
  <si>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</si>
  <si>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</si>
  <si>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</si>
  <si>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</si>
  <si>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</si>
  <si>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</si>
  <si>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</si>
  <si>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</si>
  <si>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</si>
  <si>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</si>
  <si>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</si>
  <si>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</si>
  <si>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</si>
  <si>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</si>
  <si>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</si>
  <si>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</si>
  <si>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</si>
  <si>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</si>
  <si>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</si>
  <si>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</si>
  <si>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</si>
  <si>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</si>
  <si>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</si>
  <si>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</si>
  <si>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</si>
  <si>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</si>
  <si>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</si>
  <si>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</si>
  <si>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</si>
  <si>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</si>
  <si>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</si>
  <si>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</si>
  <si>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</si>
  <si>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</si>
  <si>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</si>
  <si>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</si>
  <si>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</si>
  <si>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</si>
  <si>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</si>
  <si>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</si>
  <si>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</si>
  <si>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</si>
  <si>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</si>
  <si>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</si>
  <si>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</si>
  <si>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</si>
  <si>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</si>
  <si>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</si>
  <si>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</si>
  <si>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</si>
  <si>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</si>
  <si>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</si>
  <si>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</si>
  <si>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</si>
  <si>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</si>
  <si>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</si>
  <si>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</si>
  <si>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</si>
  <si>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</si>
  <si>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</si>
  <si>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</si>
  <si>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</si>
  <si>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</si>
  <si>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</si>
  <si>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</si>
  <si>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</si>
  <si>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</si>
  <si>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</si>
  <si>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</si>
  <si>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</si>
  <si>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</si>
  <si>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</si>
  <si>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</si>
  <si>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</si>
  <si>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</si>
  <si>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</si>
  <si>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</si>
  <si>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</si>
  <si>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</si>
  <si>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</si>
  <si>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</si>
  <si>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</si>
  <si>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</si>
  <si>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</si>
  <si>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</si>
  <si>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</si>
  <si>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</si>
  <si>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</si>
  <si>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</si>
  <si>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</si>
  <si>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</si>
  <si>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</si>
  <si>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</si>
  <si>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</si>
  <si>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</si>
  <si>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</si>
  <si>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</si>
  <si>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</si>
  <si>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</si>
  <si>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</si>
  <si>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</si>
  <si>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</si>
  <si>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</si>
  <si>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</si>
  <si>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</si>
  <si>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</si>
  <si>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</si>
  <si>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</si>
  <si>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</si>
  <si>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</si>
  <si>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</si>
  <si>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</si>
  <si>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</si>
  <si>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</si>
  <si>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</si>
  <si>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</si>
  <si>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</si>
  <si>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</si>
  <si>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</si>
  <si>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</si>
  <si>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</si>
  <si>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</si>
  <si>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</si>
  <si>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</si>
  <si>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</si>
  <si>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</si>
  <si>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</si>
  <si>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</si>
  <si>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</si>
  <si>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</si>
  <si>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</si>
  <si>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</si>
  <si>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</si>
  <si>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</si>
  <si>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</si>
  <si>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</si>
  <si>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</si>
  <si>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</si>
  <si>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</si>
  <si>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</si>
  <si>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</si>
  <si>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</si>
  <si>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</si>
  <si>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</si>
  <si>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</si>
  <si>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</si>
  <si>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</si>
  <si>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</si>
  <si>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</si>
  <si>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</si>
  <si>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</si>
  <si>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</si>
  <si>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</si>
  <si>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</si>
  <si>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</si>
  <si>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</si>
  <si>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</si>
  <si>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</si>
  <si>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</si>
  <si>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</si>
  <si>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</si>
  <si>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</si>
  <si>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</si>
  <si>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</si>
  <si>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</si>
  <si>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</si>
  <si>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</si>
  <si>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</si>
  <si>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</si>
  <si>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</si>
  <si>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</si>
  <si>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</si>
  <si>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</si>
  <si>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</si>
  <si>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</si>
  <si>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</si>
  <si>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</si>
  <si>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</si>
  <si>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</si>
  <si>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</si>
  <si>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</si>
  <si>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</si>
  <si>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</si>
  <si>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</si>
  <si>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</si>
  <si>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</si>
  <si>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</si>
  <si>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</si>
  <si>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</si>
  <si>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</si>
  <si>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</si>
  <si>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</si>
  <si>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</si>
  <si>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</si>
  <si>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</si>
  <si>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</si>
  <si>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</si>
  <si>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</si>
  <si>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</si>
  <si>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</si>
  <si>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</si>
  <si>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</si>
  <si>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</si>
  <si>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</si>
  <si>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</si>
  <si>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</si>
  <si>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</si>
  <si>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</si>
  <si>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</si>
  <si>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</si>
  <si>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</si>
  <si>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</si>
  <si>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</si>
  <si>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</si>
  <si>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</si>
  <si>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</si>
  <si>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</si>
  <si>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</si>
  <si>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</si>
  <si>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</si>
  <si>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</si>
  <si>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</si>
  <si>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</si>
  <si>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</si>
  <si>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</si>
  <si>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</si>
  <si>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</si>
  <si>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</si>
  <si>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</si>
  <si>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</si>
  <si>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</si>
  <si>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</si>
  <si>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</si>
  <si>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</si>
  <si>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</si>
  <si>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</si>
  <si>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</si>
  <si>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</si>
  <si>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</si>
  <si>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</si>
  <si>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</si>
  <si>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</si>
  <si>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</si>
  <si>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</si>
  <si>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</si>
  <si>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</si>
  <si>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</si>
  <si>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</si>
  <si>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</si>
  <si>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</si>
  <si>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</si>
  <si>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</si>
  <si>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</si>
  <si>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</si>
  <si>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</si>
  <si>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</si>
  <si>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</si>
  <si>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</si>
  <si>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</si>
  <si>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</si>
  <si>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</si>
  <si>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</si>
  <si>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</si>
  <si>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</si>
  <si>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</si>
  <si>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</si>
  <si>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</si>
  <si>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</si>
  <si>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</si>
  <si>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</si>
  <si>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</si>
  <si>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</si>
  <si>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</si>
  <si>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</si>
  <si>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</si>
  <si>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</si>
  <si>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</si>
  <si>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</si>
  <si>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</si>
  <si>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</si>
  <si>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</si>
  <si>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</si>
  <si>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</si>
  <si>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</si>
  <si>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</si>
  <si>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</si>
  <si>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</si>
  <si>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</si>
  <si>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</si>
  <si>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</si>
  <si>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</si>
  <si>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</si>
  <si>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</si>
  <si>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</si>
  <si>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</si>
  <si>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</si>
  <si>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</si>
  <si>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</si>
  <si>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</si>
  <si>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</si>
  <si>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</si>
  <si>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</si>
  <si>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</si>
  <si>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</si>
  <si>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</si>
  <si>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</si>
  <si>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</si>
  <si>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</si>
  <si>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</si>
  <si>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</si>
  <si>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</si>
  <si>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</si>
  <si>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</si>
  <si>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</si>
  <si>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</si>
  <si>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</si>
  <si>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</si>
  <si>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</si>
  <si>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</si>
  <si>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</si>
  <si>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</si>
  <si>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</si>
  <si>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</si>
  <si>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</si>
  <si>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</si>
  <si>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</si>
  <si>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</si>
  <si>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</si>
  <si>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</si>
  <si>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</si>
  <si>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</si>
  <si>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</si>
  <si>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</si>
  <si>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</si>
  <si>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</si>
  <si>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</si>
  <si>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</si>
  <si>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</si>
  <si>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</si>
  <si>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</si>
  <si>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</si>
  <si>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</si>
  <si>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</si>
  <si>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</si>
  <si>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</si>
  <si>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</si>
  <si>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</si>
  <si>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</si>
  <si>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</si>
  <si>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</si>
  <si>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</si>
  <si>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</si>
  <si>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</si>
  <si>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</si>
  <si>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</si>
  <si>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</si>
  <si>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</si>
  <si>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</si>
  <si>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</si>
  <si>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</si>
  <si>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</si>
  <si>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</si>
  <si>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</si>
  <si>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</si>
  <si>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</si>
  <si>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</si>
  <si>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</si>
  <si>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</si>
  <si>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</si>
  <si>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</si>
  <si>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</si>
  <si>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</si>
  <si>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</si>
  <si>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</si>
  <si>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</si>
  <si>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</si>
  <si>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</si>
  <si>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</si>
  <si>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</si>
  <si>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</si>
  <si>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</si>
  <si>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</si>
  <si>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</si>
  <si>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</si>
  <si>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</si>
  <si>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</si>
  <si>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</si>
  <si>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</si>
  <si>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</si>
  <si>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</si>
  <si>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</si>
  <si>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</si>
  <si>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</si>
  <si>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</si>
  <si>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</si>
  <si>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</si>
  <si>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</si>
  <si>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</si>
  <si>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</si>
  <si>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</si>
  <si>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</si>
  <si>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</si>
  <si>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</si>
  <si>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</si>
  <si>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</si>
  <si>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</si>
  <si>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</si>
  <si>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</si>
  <si>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</si>
  <si>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</si>
  <si>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</si>
  <si>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</si>
  <si>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</si>
  <si>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</si>
  <si>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</si>
  <si>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</si>
  <si>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</si>
  <si>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</si>
  <si>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</si>
  <si>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</si>
  <si>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</si>
  <si>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</si>
  <si>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</si>
  <si>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</si>
  <si>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</si>
  <si>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</si>
  <si>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</si>
  <si>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</si>
  <si>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</si>
  <si>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</si>
  <si>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</si>
  <si>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</si>
  <si>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</si>
  <si>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</si>
  <si>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</si>
  <si>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</si>
  <si>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</si>
  <si>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</si>
  <si>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</si>
  <si>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</si>
  <si>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</si>
  <si>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</si>
  <si>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</si>
  <si>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</si>
  <si>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</si>
  <si>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</si>
  <si>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</si>
  <si>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</si>
  <si>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</si>
  <si>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</si>
  <si>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</si>
  <si>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</si>
  <si>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</si>
  <si>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</si>
  <si>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</si>
  <si>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</si>
  <si>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</si>
  <si>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</si>
  <si>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</si>
  <si>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</si>
  <si>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</si>
  <si>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</si>
  <si>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</si>
  <si>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</si>
  <si>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</si>
  <si>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</si>
  <si>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</si>
  <si>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</si>
  <si>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</si>
  <si>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</si>
  <si>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</si>
  <si>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</si>
  <si>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</si>
  <si>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</si>
  <si>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</si>
  <si>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</si>
  <si>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</si>
  <si>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</si>
  <si>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</si>
  <si>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</si>
  <si>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</si>
  <si>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</si>
  <si>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</si>
  <si>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</si>
  <si>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</si>
  <si>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</si>
  <si>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</si>
  <si>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</si>
  <si>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</si>
  <si>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</si>
  <si>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</si>
  <si>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</si>
  <si>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</si>
  <si>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</si>
  <si>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</si>
  <si>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</si>
  <si>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</si>
  <si>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</si>
  <si>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</si>
  <si>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</si>
  <si>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</si>
  <si>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</si>
  <si>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</si>
  <si>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</si>
  <si>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</si>
  <si>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</si>
  <si>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</si>
  <si>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</si>
  <si>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</si>
  <si>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</si>
  <si>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</si>
  <si>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</si>
  <si>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</si>
  <si>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</si>
  <si>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</si>
  <si>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</si>
  <si>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</si>
  <si>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</si>
  <si>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</si>
  <si>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</si>
  <si>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</si>
  <si>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</si>
  <si>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</si>
  <si>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</si>
  <si>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</si>
  <si>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</si>
  <si>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</si>
  <si>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</si>
  <si>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</si>
  <si>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</si>
  <si>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</si>
  <si>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</si>
  <si>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</si>
  <si>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</si>
  <si>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</si>
  <si>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</si>
  <si>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</si>
  <si>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</si>
  <si>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</si>
  <si>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</si>
  <si>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</si>
  <si>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</si>
  <si>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</si>
  <si>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</si>
  <si>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</si>
  <si>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</si>
  <si>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</si>
  <si>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</si>
  <si>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</si>
  <si>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</si>
  <si>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</si>
  <si>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</si>
  <si>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</si>
  <si>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</si>
  <si>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</si>
  <si>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</si>
  <si>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</si>
  <si>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</si>
  <si>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</si>
  <si>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</si>
  <si>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</si>
  <si>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</si>
  <si>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</si>
  <si>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</si>
  <si>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</si>
  <si>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</si>
  <si>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</si>
  <si>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</si>
  <si>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</si>
  <si>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</si>
  <si>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</si>
  <si>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</si>
  <si>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</si>
  <si>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</si>
  <si>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</si>
  <si>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</si>
  <si>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</si>
  <si>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</si>
  <si>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</si>
  <si>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</si>
  <si>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</si>
  <si>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</si>
  <si>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</si>
  <si>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</si>
  <si>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</si>
  <si>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</si>
  <si>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</si>
  <si>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</si>
  <si>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</si>
  <si>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</si>
  <si>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</si>
  <si>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</si>
  <si>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</si>
  <si>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</si>
  <si>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</si>
  <si>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</si>
  <si>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</si>
  <si>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</si>
  <si>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</si>
  <si>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</si>
  <si>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</si>
  <si>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</si>
  <si>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</si>
  <si>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</si>
  <si>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</si>
  <si>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</si>
  <si>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</si>
  <si>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</si>
  <si>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</si>
  <si>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</si>
  <si>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</si>
  <si>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</si>
  <si>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</si>
  <si>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</si>
  <si>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</si>
  <si>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</si>
  <si>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</si>
  <si>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</si>
  <si>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</si>
  <si>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</si>
  <si>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</si>
  <si>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</si>
  <si>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</si>
  <si>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</si>
  <si>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</si>
  <si>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</si>
  <si>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</si>
  <si>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</si>
  <si>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</si>
  <si>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</si>
  <si>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</si>
  <si>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</si>
  <si>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</si>
  <si>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</si>
  <si>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</si>
  <si>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</si>
  <si>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</si>
  <si>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</si>
  <si>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</si>
  <si>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</si>
  <si>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</si>
  <si>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</si>
  <si>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</si>
  <si>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</si>
  <si>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</si>
  <si>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</si>
  <si>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</si>
  <si>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</si>
  <si>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</si>
  <si>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</si>
  <si>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</si>
  <si>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</si>
  <si>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</si>
  <si>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</si>
  <si>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</si>
  <si>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</si>
  <si>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</si>
  <si>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</si>
  <si>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</si>
  <si>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</si>
  <si>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</si>
  <si>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</si>
  <si>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</si>
  <si>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</si>
  <si>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</si>
  <si>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</si>
  <si>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</si>
  <si>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</si>
  <si>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</si>
  <si>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</si>
  <si>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</si>
  <si>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</si>
  <si>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</si>
  <si>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</si>
  <si>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</si>
  <si>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</si>
  <si>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</si>
  <si>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</si>
  <si>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</si>
  <si>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</si>
  <si>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</si>
  <si>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</si>
  <si>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</si>
  <si>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</si>
  <si>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</si>
  <si>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</si>
  <si>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</si>
  <si>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</si>
  <si>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</si>
  <si>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</si>
  <si>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</si>
  <si>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</si>
  <si>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</si>
  <si>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</si>
  <si>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</si>
  <si>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</si>
  <si>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</si>
  <si>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</si>
  <si>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</si>
  <si>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</si>
  <si>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</si>
  <si>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</si>
  <si>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</si>
  <si>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</si>
  <si>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</si>
  <si>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</si>
  <si>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</si>
  <si>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</si>
  <si>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</si>
  <si>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</si>
  <si>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</si>
  <si>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</si>
  <si>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</si>
  <si>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</si>
  <si>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</si>
  <si>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</si>
  <si>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</si>
  <si>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</si>
  <si>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</si>
  <si>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</si>
  <si>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</si>
  <si>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</si>
  <si>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</si>
  <si>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</si>
  <si>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</si>
  <si>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</si>
  <si>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</si>
  <si>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</si>
  <si>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</si>
  <si>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</si>
  <si>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</si>
  <si>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</si>
  <si>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</si>
  <si>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</si>
  <si>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</si>
  <si>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</si>
  <si>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</si>
  <si>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</si>
  <si>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</si>
  <si>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</si>
  <si>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</si>
  <si>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</si>
  <si>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</si>
  <si>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</si>
  <si>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</si>
  <si>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</si>
  <si>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</si>
  <si>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</si>
  <si>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</si>
  <si>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</si>
  <si>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</si>
  <si>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</si>
  <si>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</si>
  <si>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</si>
  <si>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</si>
  <si>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</si>
  <si>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</si>
  <si>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</si>
  <si>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</si>
  <si>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</si>
  <si>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</si>
  <si>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</si>
  <si>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</si>
  <si>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</si>
  <si>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</si>
  <si>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</si>
  <si>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</si>
  <si>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</si>
  <si>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</si>
  <si>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</si>
  <si>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</si>
  <si>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</si>
  <si>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</si>
  <si>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</si>
  <si>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</si>
  <si>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</si>
  <si>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</si>
  <si>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</si>
  <si>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</si>
  <si>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</si>
  <si>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</si>
  <si>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</si>
  <si>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</si>
  <si>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</si>
  <si>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</si>
  <si>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</si>
  <si>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</si>
  <si>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</si>
  <si>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</si>
  <si>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</si>
  <si>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</si>
  <si>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</si>
  <si>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</si>
  <si>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</si>
  <si>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</si>
  <si>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</si>
  <si>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</si>
  <si>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</si>
  <si>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</si>
  <si>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</si>
  <si>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</si>
  <si>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</si>
  <si>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</si>
  <si>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</si>
  <si>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</si>
  <si>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</si>
  <si>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</si>
  <si>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</si>
  <si>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</si>
  <si>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</si>
  <si>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</si>
  <si>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</si>
  <si>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</si>
  <si>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</si>
  <si>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</si>
  <si>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</si>
  <si>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</si>
  <si>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</si>
  <si>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</si>
  <si>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</si>
  <si>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</si>
  <si>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</si>
  <si>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</si>
  <si>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</si>
  <si>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</si>
  <si>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</si>
  <si>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</si>
  <si>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</si>
  <si>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</si>
  <si>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</si>
  <si>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</si>
  <si>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</si>
  <si>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</si>
  <si>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</si>
  <si>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</si>
  <si>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</si>
  <si>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</si>
  <si>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</si>
  <si>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</si>
  <si>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</si>
  <si>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</si>
  <si>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</si>
  <si>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</si>
  <si>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</si>
  <si>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</si>
  <si>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</si>
  <si>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</si>
  <si>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</si>
  <si>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</si>
  <si>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</si>
  <si>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</si>
  <si>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</si>
  <si>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</si>
  <si>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</si>
  <si>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</si>
  <si>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</si>
  <si>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</si>
  <si>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</si>
  <si>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</si>
  <si>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</si>
  <si>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</si>
  <si>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</si>
  <si>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</si>
  <si>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</si>
  <si>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</si>
  <si>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</si>
  <si>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</si>
  <si>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</si>
  <si>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</si>
  <si>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</si>
  <si>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</si>
  <si>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</si>
  <si>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</si>
  <si>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</si>
  <si>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</si>
  <si>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</si>
  <si>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</si>
  <si>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</si>
  <si>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</si>
  <si>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</si>
  <si>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</si>
  <si>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</si>
  <si>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</si>
  <si>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</si>
  <si>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</si>
  <si>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</si>
  <si>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</si>
  <si>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</si>
  <si>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</si>
  <si>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</si>
  <si>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</si>
  <si>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</si>
  <si>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</si>
  <si>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</si>
  <si>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</si>
  <si>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</si>
  <si>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</si>
  <si>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</si>
  <si>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</si>
  <si>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</si>
  <si>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</si>
  <si>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</si>
  <si>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</si>
  <si>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</si>
  <si>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</si>
  <si>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</si>
  <si>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</si>
  <si>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</si>
  <si>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</si>
  <si>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</si>
  <si>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</si>
  <si>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</si>
  <si>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</si>
  <si>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</si>
  <si>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</si>
  <si>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</si>
  <si>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</si>
  <si>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</si>
  <si>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</si>
  <si>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</si>
  <si>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</si>
  <si>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</si>
  <si>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</si>
  <si>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</si>
  <si>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</si>
  <si>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</si>
  <si>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</si>
  <si>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</si>
  <si>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</si>
  <si>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</si>
  <si>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</si>
  <si>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</si>
  <si>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</si>
  <si>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</si>
  <si>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</si>
  <si>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</si>
  <si>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</si>
  <si>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</si>
  <si>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</si>
  <si>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</si>
  <si>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</si>
  <si>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</si>
  <si>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</si>
  <si>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</si>
  <si>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</si>
  <si>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</si>
  <si>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</si>
  <si>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</si>
  <si>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</si>
  <si>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</si>
  <si>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</si>
  <si>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</si>
  <si>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</si>
  <si>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</si>
  <si>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</si>
  <si>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</si>
  <si>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</si>
  <si>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</si>
  <si>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</si>
  <si>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</si>
  <si>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</si>
  <si>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</si>
  <si>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</si>
  <si>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</si>
  <si>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</si>
  <si>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</si>
  <si>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</si>
  <si>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</si>
  <si>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</si>
  <si>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</si>
  <si>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</si>
  <si>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</si>
  <si>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</si>
  <si>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</si>
  <si>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</si>
  <si>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</si>
  <si>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</si>
  <si>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</si>
  <si>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</si>
  <si>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</si>
  <si>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</si>
  <si>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</si>
  <si>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</si>
  <si>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</si>
  <si>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</si>
  <si>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</si>
  <si>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</si>
  <si>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</si>
  <si>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</si>
  <si>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</si>
  <si>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</si>
  <si>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</si>
  <si>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</si>
  <si>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</si>
  <si>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</si>
  <si>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</si>
  <si>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</si>
  <si>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</si>
  <si>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</si>
  <si>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</si>
  <si>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</si>
  <si>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</si>
  <si>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</si>
  <si>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</si>
  <si>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</si>
  <si>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</si>
  <si>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</si>
  <si>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</si>
  <si>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</si>
  <si>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</si>
  <si>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</si>
  <si>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</si>
  <si>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</si>
  <si>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</si>
  <si>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</si>
  <si>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</si>
  <si>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</si>
  <si>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</si>
  <si>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</si>
  <si>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</si>
  <si>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</si>
  <si>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</si>
  <si>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</si>
  <si>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</si>
  <si>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</si>
  <si>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</si>
  <si>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</si>
  <si>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</si>
  <si>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</si>
  <si>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</si>
  <si>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</si>
  <si>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</si>
  <si>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</si>
  <si>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</si>
  <si>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</si>
  <si>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</si>
  <si>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</si>
  <si>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</si>
  <si>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</si>
  <si>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</si>
  <si>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</si>
  <si>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</si>
  <si>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</si>
  <si>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</si>
  <si>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</si>
  <si>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</si>
  <si>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</si>
  <si>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</si>
  <si>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</si>
  <si>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</si>
  <si>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</si>
  <si>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</si>
  <si>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</si>
  <si>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</si>
  <si>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</si>
  <si>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</si>
  <si>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</si>
  <si>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</si>
  <si>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</si>
  <si>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</si>
  <si>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</si>
  <si>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</si>
  <si>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</si>
  <si>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</si>
  <si>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</si>
  <si>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</si>
  <si>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</si>
  <si>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</si>
  <si>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</si>
  <si>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</si>
  <si>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</si>
  <si>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</si>
  <si>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</si>
  <si>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</si>
  <si>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</si>
  <si>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</si>
  <si>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</si>
  <si>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</si>
  <si>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</si>
  <si>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</si>
  <si>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</si>
  <si>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</si>
  <si>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</si>
  <si>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</si>
  <si>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</si>
  <si>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</si>
  <si>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</si>
  <si>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</si>
  <si>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</si>
  <si>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</si>
  <si>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</si>
  <si>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</si>
  <si>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</si>
  <si>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</si>
  <si>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</si>
  <si>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</si>
  <si>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</si>
  <si>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</si>
  <si>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</si>
  <si>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</si>
  <si>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</si>
  <si>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</si>
  <si>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</si>
  <si>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</si>
  <si>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</si>
  <si>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</si>
  <si>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</si>
  <si>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</si>
  <si>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</si>
  <si>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</si>
  <si>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</si>
  <si>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</si>
  <si>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</si>
  <si>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</si>
  <si>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</si>
  <si>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</si>
  <si>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</si>
  <si>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</si>
  <si>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</si>
  <si>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</si>
  <si>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</si>
  <si>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</si>
  <si>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</si>
  <si>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</si>
  <si>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</si>
  <si>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</si>
  <si>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</si>
  <si>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</si>
  <si>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</si>
  <si>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</si>
  <si>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</si>
  <si>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</si>
  <si>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</si>
  <si>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</si>
  <si>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</si>
  <si>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</si>
  <si>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</si>
  <si>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</si>
  <si>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</si>
  <si>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</si>
  <si>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</si>
  <si>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</si>
  <si>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</si>
  <si>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</si>
  <si>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</si>
  <si>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</si>
  <si>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</si>
  <si>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</si>
  <si>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</si>
  <si>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</si>
  <si>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</si>
  <si>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</si>
  <si>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</si>
  <si>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</si>
  <si>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</si>
  <si>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</si>
  <si>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</si>
  <si>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</si>
  <si>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</si>
  <si>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</si>
  <si>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</si>
  <si>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</si>
  <si>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</si>
  <si>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</si>
  <si>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</si>
  <si>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</si>
  <si>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</si>
  <si>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</si>
  <si>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</si>
  <si>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</si>
  <si>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</si>
  <si>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</si>
  <si>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</si>
  <si>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</si>
  <si>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</si>
  <si>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</si>
  <si>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</si>
  <si>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</si>
  <si>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</si>
  <si>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</si>
  <si>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</si>
  <si>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</si>
  <si>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</si>
  <si>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</si>
  <si>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</si>
  <si>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</si>
  <si>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</si>
  <si>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</si>
  <si>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</si>
  <si>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</si>
  <si>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</si>
  <si>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</si>
  <si>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</si>
  <si>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</si>
  <si>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</si>
  <si>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</si>
  <si>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</si>
  <si>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</si>
  <si>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</si>
  <si>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</si>
  <si>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</si>
  <si>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</si>
  <si>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</si>
  <si>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</si>
  <si>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</si>
  <si>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</si>
  <si>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</si>
  <si>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</si>
  <si>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</si>
  <si>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</si>
  <si>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</si>
  <si>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</si>
  <si>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</si>
  <si>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</si>
  <si>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</si>
  <si>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</si>
  <si>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</si>
  <si>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</si>
  <si>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</si>
  <si>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</si>
  <si>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</si>
  <si>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</si>
  <si>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</si>
  <si>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</si>
  <si>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</si>
  <si>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</si>
  <si>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</si>
  <si>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</si>
  <si>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</si>
  <si>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</si>
  <si>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</si>
  <si>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</si>
  <si>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</si>
  <si>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</si>
  <si>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</si>
  <si>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</si>
  <si>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</si>
  <si>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</si>
  <si>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</si>
  <si>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</si>
  <si>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</si>
  <si>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</si>
  <si>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</si>
  <si>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</si>
  <si>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</si>
  <si>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</si>
  <si>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</si>
  <si>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</si>
  <si>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</si>
  <si>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</si>
  <si>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</si>
  <si>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</si>
  <si>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</si>
  <si>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</si>
  <si>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</si>
  <si>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</si>
  <si>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</si>
  <si>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</si>
  <si>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</si>
  <si>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</si>
  <si>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</si>
  <si>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</si>
  <si>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</si>
  <si>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</si>
  <si>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</si>
  <si>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</si>
  <si>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</si>
  <si>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</si>
  <si>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</si>
  <si>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</si>
  <si>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</si>
  <si>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</si>
  <si>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</si>
  <si>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</si>
  <si>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</si>
  <si>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</si>
  <si>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</si>
  <si>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</si>
  <si>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</si>
  <si>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</si>
  <si>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</si>
  <si>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</si>
  <si>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</si>
  <si>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</si>
  <si>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</si>
  <si>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</si>
  <si>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</si>
  <si>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</si>
  <si>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</si>
  <si>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</si>
  <si>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</si>
  <si>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</si>
  <si>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</si>
  <si>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</si>
  <si>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</si>
  <si>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</si>
  <si>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</si>
  <si>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</si>
  <si>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</si>
  <si>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</si>
  <si>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</si>
  <si>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</si>
  <si>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</si>
  <si>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</si>
  <si>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</si>
  <si>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</si>
  <si>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</si>
  <si>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</si>
  <si>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</si>
  <si>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</si>
  <si>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</si>
  <si>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</si>
  <si>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</si>
  <si>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</si>
  <si>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</si>
  <si>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</si>
  <si>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</si>
  <si>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</si>
  <si>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</si>
  <si>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</si>
  <si>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</si>
  <si>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</si>
  <si>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</si>
  <si>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</si>
  <si>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</si>
  <si>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</si>
  <si>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</si>
  <si>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</si>
  <si>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</si>
  <si>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</si>
  <si>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</si>
  <si>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</si>
  <si>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</si>
  <si>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</si>
  <si>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</si>
  <si>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</si>
  <si>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</si>
  <si>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</si>
  <si>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</si>
  <si>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</si>
  <si>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</si>
  <si>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</si>
  <si>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</si>
  <si>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</si>
  <si>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</si>
  <si>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</si>
  <si>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</si>
  <si>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</si>
  <si>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</si>
  <si>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</si>
  <si>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</si>
  <si>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</si>
  <si>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</si>
  <si>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</si>
  <si>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</si>
  <si>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</si>
  <si>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</si>
  <si>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</si>
  <si>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</si>
  <si>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</si>
  <si>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</si>
  <si>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</si>
  <si>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</si>
  <si>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</si>
  <si>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</si>
  <si>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</si>
  <si>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</si>
  <si>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</si>
  <si>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</si>
  <si>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</si>
  <si>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</si>
  <si>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</si>
  <si>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</si>
  <si>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</si>
  <si>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</si>
  <si>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</si>
  <si>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</si>
  <si>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</si>
  <si>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</si>
  <si>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</si>
  <si>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</si>
  <si>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</si>
  <si>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</si>
  <si>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</si>
  <si>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</si>
  <si>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</si>
  <si>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</si>
  <si>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</si>
  <si>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</si>
  <si>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</si>
  <si>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</si>
  <si>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</si>
  <si>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</si>
  <si>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</si>
  <si>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</si>
  <si>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</si>
  <si>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</si>
  <si>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</si>
  <si>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</si>
  <si>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</si>
  <si>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</si>
  <si>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</si>
  <si>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</si>
  <si>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</si>
  <si>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</si>
  <si>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</si>
  <si>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</si>
  <si>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</si>
  <si>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</si>
  <si>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</si>
  <si>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</si>
  <si>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</si>
  <si>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</si>
  <si>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</si>
  <si>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</si>
  <si>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</si>
  <si>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</si>
  <si>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</si>
  <si>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</si>
  <si>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</si>
  <si>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</si>
  <si>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</si>
  <si>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</si>
  <si>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</si>
  <si>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</si>
  <si>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</si>
  <si>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</si>
  <si>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</si>
  <si>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</si>
  <si>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</si>
  <si>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</si>
  <si>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</si>
  <si>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</si>
  <si>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</si>
  <si>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</si>
  <si>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</si>
  <si>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</si>
  <si>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</si>
  <si>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</si>
  <si>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</si>
  <si>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</si>
  <si>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</si>
  <si>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</si>
  <si>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</si>
  <si>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</si>
  <si>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</si>
  <si>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</si>
  <si>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</si>
  <si>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</si>
  <si>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</si>
  <si>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</si>
  <si>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</si>
  <si>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</si>
  <si>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</si>
  <si>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</si>
  <si>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</si>
  <si>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</si>
  <si>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</si>
  <si>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</si>
  <si>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</si>
  <si>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</si>
  <si>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</si>
  <si>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</si>
  <si>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</si>
  <si>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</si>
  <si>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</si>
  <si>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</si>
  <si>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</si>
  <si>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</si>
  <si>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</si>
  <si>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</si>
  <si>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</si>
  <si>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</si>
  <si>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</si>
  <si>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</si>
  <si>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</si>
  <si>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</si>
  <si>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</si>
  <si>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</si>
  <si>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</si>
  <si>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</si>
  <si>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</si>
  <si>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</si>
  <si>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</si>
  <si>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</si>
  <si>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</si>
  <si>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</si>
  <si>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</si>
  <si>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</si>
  <si>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</si>
  <si>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</si>
  <si>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</si>
  <si>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</si>
  <si>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</si>
  <si>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</si>
  <si>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</si>
  <si>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</si>
  <si>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</si>
  <si>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</si>
  <si>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</si>
  <si>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</si>
  <si>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</si>
  <si>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</si>
  <si>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</si>
  <si>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</si>
  <si>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</si>
  <si>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</si>
  <si>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</si>
  <si>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</si>
  <si>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</si>
  <si>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</si>
  <si>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</si>
  <si>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</si>
  <si>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</si>
  <si>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</si>
  <si>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</si>
  <si>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</si>
  <si>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</si>
  <si>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</si>
  <si>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</si>
  <si>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</si>
  <si>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</si>
  <si>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</si>
  <si>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</si>
  <si>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</si>
  <si>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</si>
  <si>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</si>
  <si>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</si>
  <si>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</si>
  <si>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</si>
  <si>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</si>
  <si>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</si>
  <si>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</si>
  <si>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</si>
  <si>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</si>
  <si>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</si>
  <si>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</si>
  <si>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</si>
  <si>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</si>
  <si>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</si>
  <si>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</si>
  <si>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</si>
  <si>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</si>
  <si>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</si>
  <si>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</si>
  <si>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</si>
  <si>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</si>
  <si>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</si>
  <si>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</si>
  <si>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</si>
  <si>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</si>
  <si>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</si>
  <si>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</si>
  <si>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</si>
  <si>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</si>
  <si>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</si>
  <si>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</si>
  <si>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</si>
  <si>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</si>
  <si>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</si>
  <si>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</si>
  <si>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</si>
  <si>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</si>
  <si>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</si>
  <si>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</si>
  <si>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</si>
  <si>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</si>
  <si>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</si>
  <si>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</si>
  <si>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</si>
  <si>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</si>
  <si>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</si>
  <si>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</si>
  <si>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</si>
  <si>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</si>
  <si>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</si>
  <si>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</si>
  <si>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</si>
  <si>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</si>
  <si>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</si>
  <si>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</si>
  <si>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</si>
  <si>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</si>
  <si>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</si>
  <si>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</si>
  <si>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</si>
  <si>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</si>
  <si>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</si>
  <si>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</si>
  <si>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</si>
  <si>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</si>
  <si>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</si>
  <si>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</si>
  <si>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</si>
  <si>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</si>
  <si>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</si>
  <si>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</si>
  <si>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</si>
  <si>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</si>
  <si>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</si>
  <si>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</si>
  <si>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</si>
  <si>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</si>
  <si>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</si>
  <si>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</si>
  <si>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</si>
  <si>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</si>
  <si>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</si>
  <si>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</si>
  <si>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</si>
  <si>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</si>
  <si>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</si>
  <si>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</si>
  <si>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</si>
  <si>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</si>
  <si>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</si>
  <si>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</si>
  <si>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</si>
  <si>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</si>
  <si>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</si>
  <si>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</si>
  <si>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</si>
  <si>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</si>
  <si>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</si>
  <si>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</si>
  <si>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</si>
  <si>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</si>
  <si>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</si>
  <si>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</si>
  <si>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</si>
  <si>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</si>
  <si>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</si>
  <si>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</si>
  <si>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</si>
  <si>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</si>
  <si>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</si>
  <si>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</si>
  <si>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</si>
  <si>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</si>
  <si>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</si>
  <si>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</si>
  <si>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</si>
  <si>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</si>
  <si>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</si>
  <si>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</si>
  <si>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</si>
  <si>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</si>
  <si>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</si>
  <si>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</si>
  <si>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</si>
  <si>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</si>
  <si>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</si>
  <si>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</si>
  <si>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</si>
  <si>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</si>
  <si>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</si>
  <si>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</si>
  <si>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</si>
  <si>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</si>
  <si>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</si>
  <si>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</si>
  <si>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</si>
  <si>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</si>
  <si>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</si>
  <si>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</si>
  <si>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</si>
  <si>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</si>
  <si>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</si>
  <si>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</si>
  <si>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</si>
  <si>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</si>
  <si>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</si>
  <si>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</si>
  <si>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</si>
  <si>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</si>
  <si>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</si>
  <si>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</si>
  <si>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</si>
  <si>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</si>
  <si>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</si>
  <si>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</si>
  <si>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</si>
  <si>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</si>
  <si>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</si>
  <si>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</si>
  <si>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</si>
  <si>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</si>
  <si>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</si>
  <si>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</si>
  <si>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</si>
  <si>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</si>
  <si>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</si>
  <si>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</si>
  <si>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</si>
  <si>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</si>
  <si>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</si>
  <si>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</si>
  <si>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</si>
  <si>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</si>
  <si>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</si>
  <si>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</si>
  <si>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</si>
  <si>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</si>
  <si>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</si>
  <si>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</si>
  <si>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</si>
  <si>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</si>
  <si>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</si>
  <si>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</si>
  <si>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</si>
  <si>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</si>
  <si>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</si>
  <si>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</si>
  <si>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</si>
  <si>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</si>
  <si>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</si>
  <si>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</si>
  <si>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</si>
  <si>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</si>
  <si>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</si>
  <si>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</si>
  <si>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</si>
  <si>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</si>
  <si>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</si>
  <si>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</si>
  <si>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</si>
  <si>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</si>
  <si>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</si>
  <si>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</si>
  <si>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</si>
  <si>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</si>
  <si>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</si>
  <si>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</si>
  <si>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</si>
  <si>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</si>
  <si>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</si>
  <si>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</si>
  <si>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</si>
  <si>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</si>
  <si>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</si>
  <si>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</si>
  <si>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</si>
  <si>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</si>
  <si>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</si>
  <si>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</si>
  <si>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</si>
  <si>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</si>
  <si>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</si>
  <si>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</si>
  <si>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</si>
  <si>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</si>
  <si>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</si>
  <si>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</si>
  <si>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</si>
  <si>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</si>
  <si>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</si>
  <si>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</si>
  <si>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</si>
  <si>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</si>
  <si>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</si>
  <si>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</si>
  <si>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</si>
  <si>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</si>
  <si>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</si>
  <si>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</si>
  <si>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</si>
  <si>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</si>
  <si>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</si>
  <si>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</si>
  <si>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</si>
  <si>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</si>
  <si>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</si>
  <si>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</si>
  <si>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</si>
  <si>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</si>
  <si>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</si>
  <si>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</si>
  <si>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</si>
  <si>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</si>
  <si>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</si>
  <si>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</si>
  <si>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</si>
  <si>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</si>
  <si>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</si>
  <si>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</si>
  <si>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</si>
  <si>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</si>
  <si>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</si>
  <si>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</si>
  <si>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</si>
  <si>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</si>
  <si>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</si>
  <si>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</si>
  <si>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</si>
  <si>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</si>
  <si>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</si>
  <si>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</si>
  <si>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</si>
  <si>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</si>
  <si>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</si>
  <si>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</si>
  <si>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</si>
  <si>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</si>
  <si>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</si>
  <si>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</si>
  <si>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</si>
  <si>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</si>
  <si>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</si>
  <si>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</si>
  <si>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</si>
  <si>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</si>
  <si>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</si>
  <si>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</si>
  <si>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</si>
  <si>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</si>
  <si>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</si>
  <si>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</si>
  <si>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</si>
  <si>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</si>
  <si>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</si>
  <si>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</si>
  <si>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</si>
  <si>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</si>
  <si>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</si>
  <si>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</si>
  <si>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</si>
  <si>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</si>
  <si>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</si>
  <si>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</si>
  <si>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</si>
  <si>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</si>
  <si>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</si>
  <si>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</si>
  <si>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</si>
  <si>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</si>
  <si>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</si>
  <si>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</si>
  <si>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</si>
  <si>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</si>
  <si>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</si>
  <si>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</si>
  <si>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</si>
  <si>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</si>
  <si>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</si>
  <si>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</si>
  <si>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</si>
  <si>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</si>
  <si>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</si>
  <si>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</si>
  <si>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</si>
  <si>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</si>
  <si>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</si>
  <si>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</si>
  <si>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</si>
  <si>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</si>
  <si>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</si>
  <si>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</si>
  <si>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</si>
  <si>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</si>
  <si>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</si>
  <si>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</si>
  <si>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</si>
  <si>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</si>
  <si>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</si>
  <si>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</si>
  <si>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</si>
  <si>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</si>
  <si>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</si>
  <si>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</si>
  <si>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</si>
  <si>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</si>
  <si>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</si>
  <si>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</si>
  <si>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</si>
  <si>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</si>
  <si>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</si>
  <si>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</si>
  <si>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</si>
  <si>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</si>
  <si>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</si>
  <si>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</si>
  <si>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</si>
  <si>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</si>
  <si>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</si>
  <si>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</si>
  <si>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</si>
  <si>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</si>
  <si>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</si>
  <si>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</si>
  <si>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</si>
  <si>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</si>
  <si>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</si>
  <si>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</si>
  <si>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</si>
  <si>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</si>
  <si>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</si>
  <si>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</si>
  <si>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</si>
  <si>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</si>
  <si>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</si>
  <si>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</si>
  <si>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</si>
  <si>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</si>
  <si>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</si>
  <si>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</si>
  <si>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</si>
  <si>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</si>
  <si>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</si>
  <si>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</si>
  <si>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</si>
  <si>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</si>
  <si>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</si>
  <si>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</si>
  <si>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</si>
  <si>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</si>
  <si>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</si>
  <si>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</si>
  <si>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</si>
  <si>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</si>
  <si>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</si>
  <si>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</si>
  <si>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</si>
  <si>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</si>
  <si>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</si>
  <si>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</si>
  <si>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</si>
  <si>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</si>
  <si>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</si>
  <si>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</si>
  <si>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</si>
  <si>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</si>
  <si>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</si>
  <si>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</si>
  <si>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</si>
  <si>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</si>
  <si>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</si>
  <si>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</si>
  <si>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</si>
  <si>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</si>
  <si>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</si>
  <si>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</si>
  <si>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</si>
  <si>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</si>
  <si>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</si>
  <si>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</si>
  <si>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</si>
  <si>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</si>
  <si>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</si>
  <si>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</si>
  <si>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</si>
  <si>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</si>
  <si>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</si>
  <si>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</si>
  <si>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</si>
  <si>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</si>
  <si>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</si>
  <si>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</si>
  <si>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</si>
  <si>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</si>
  <si>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</si>
  <si>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</si>
  <si>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</si>
  <si>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</si>
  <si>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</si>
  <si>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</si>
  <si>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</si>
  <si>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</si>
  <si>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</si>
  <si>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</si>
  <si>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</si>
  <si>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</si>
  <si>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</si>
  <si>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</si>
  <si>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</si>
  <si>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</si>
  <si>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</si>
  <si>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</si>
  <si>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</si>
  <si>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</si>
  <si>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</si>
  <si>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</si>
  <si>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</si>
  <si>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</si>
  <si>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</si>
  <si>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</si>
  <si>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</si>
  <si>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</si>
  <si>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</si>
  <si>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</si>
  <si>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</si>
  <si>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</si>
  <si>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</si>
  <si>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</si>
  <si>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</si>
  <si>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</si>
  <si>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</si>
  <si>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</si>
  <si>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</si>
  <si>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</si>
  <si>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</si>
  <si>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</si>
  <si>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</si>
  <si>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</si>
  <si>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</si>
  <si>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</si>
  <si>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</si>
  <si>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</si>
  <si>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</si>
  <si>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</si>
  <si>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</si>
  <si>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</si>
  <si>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</si>
  <si>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</si>
  <si>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</si>
  <si>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</si>
  <si>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</si>
  <si>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</si>
  <si>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</si>
  <si>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</si>
  <si>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</si>
  <si>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</si>
  <si>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</si>
  <si>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</si>
  <si>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</si>
  <si>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</si>
  <si>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</si>
  <si>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</si>
  <si>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</si>
  <si>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</si>
  <si>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</si>
  <si>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</si>
  <si>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</si>
  <si>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</si>
  <si>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</si>
  <si>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</si>
  <si>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</si>
  <si>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</si>
  <si>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</si>
  <si>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</si>
  <si>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</si>
  <si>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</si>
  <si>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</si>
  <si>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</si>
  <si>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</si>
  <si>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</si>
  <si>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</si>
  <si>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</si>
  <si>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</si>
  <si>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</si>
  <si>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</si>
  <si>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</si>
  <si>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</si>
  <si>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</si>
  <si>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</si>
  <si>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</si>
  <si>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</si>
  <si>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</si>
  <si>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</si>
  <si>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</si>
  <si>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</si>
  <si>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</si>
  <si>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</si>
  <si>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</si>
  <si>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</si>
  <si>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</si>
  <si>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</si>
  <si>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</si>
  <si>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</si>
  <si>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</si>
  <si>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</si>
  <si>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</si>
  <si>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</si>
  <si>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</si>
  <si>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</si>
  <si>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</si>
  <si>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</si>
  <si>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</si>
  <si>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</si>
  <si>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</si>
  <si>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</si>
  <si>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</si>
  <si>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</si>
  <si>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</si>
  <si>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</si>
  <si>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</si>
  <si>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</si>
  <si>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</si>
  <si>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</si>
  <si>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</si>
  <si>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</si>
  <si>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</si>
  <si>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</si>
  <si>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</si>
  <si>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</si>
  <si>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</si>
  <si>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</si>
  <si>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</si>
  <si>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</si>
  <si>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</si>
  <si>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</si>
  <si>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</si>
  <si>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</si>
  <si>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</si>
  <si>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</si>
  <si>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</si>
  <si>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</si>
  <si>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</si>
  <si>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</si>
  <si>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</si>
  <si>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</si>
  <si>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</si>
  <si>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</si>
  <si>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</si>
  <si>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</si>
  <si>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</si>
  <si>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</si>
  <si>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</si>
  <si>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</si>
  <si>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</si>
  <si>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</si>
  <si>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</si>
  <si>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</si>
  <si>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</si>
  <si>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</si>
  <si>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</si>
  <si>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</si>
  <si>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</si>
  <si>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</si>
  <si>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</si>
  <si>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</si>
  <si>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</si>
  <si>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</si>
  <si>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</si>
  <si>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</si>
  <si>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</si>
  <si>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</si>
  <si>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</si>
  <si>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</si>
  <si>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</si>
  <si>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</si>
  <si>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</si>
  <si>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</si>
  <si>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</si>
  <si>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</si>
  <si>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</si>
  <si>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</si>
  <si>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</si>
  <si>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</si>
  <si>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</si>
  <si>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</si>
  <si>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</si>
  <si>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</si>
  <si>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</si>
  <si>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</si>
  <si>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</si>
  <si>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</si>
  <si>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</si>
  <si>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</si>
  <si>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</si>
  <si>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</si>
  <si>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</si>
  <si>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</si>
  <si>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</si>
  <si>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</si>
  <si>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</si>
  <si>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</si>
  <si>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</si>
  <si>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</si>
  <si>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</si>
  <si>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</si>
  <si>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</si>
  <si>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</si>
  <si>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</si>
  <si>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</si>
  <si>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</si>
  <si>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</si>
  <si>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</si>
  <si>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</si>
  <si>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</si>
  <si>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</si>
  <si>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</si>
  <si>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</si>
  <si>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</si>
  <si>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</si>
  <si>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</si>
  <si>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</si>
  <si>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</si>
  <si>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</si>
  <si>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</si>
  <si>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</si>
  <si>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</si>
  <si>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</si>
  <si>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</si>
  <si>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</si>
  <si>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</si>
  <si>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</si>
  <si>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</si>
  <si>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</si>
  <si>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</si>
  <si>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</si>
  <si>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</si>
  <si>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</si>
  <si>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</si>
  <si>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</si>
  <si>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</si>
  <si>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</si>
  <si>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</si>
  <si>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</si>
  <si>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</si>
  <si>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</si>
  <si>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</si>
  <si>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</si>
  <si>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</si>
  <si>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</si>
  <si>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</si>
  <si>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</si>
  <si>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</si>
  <si>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</si>
  <si>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</si>
  <si>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</si>
  <si>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</si>
  <si>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</si>
  <si>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</si>
  <si>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</si>
  <si>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</si>
  <si>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</si>
  <si>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</si>
  <si>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</si>
  <si>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</si>
  <si>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</si>
  <si>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</si>
  <si>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</si>
  <si>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</si>
  <si>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</si>
  <si>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</si>
  <si>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</si>
  <si>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</si>
  <si>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</si>
  <si>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</si>
  <si>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</si>
  <si>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</si>
  <si>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</si>
  <si>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</si>
  <si>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</si>
  <si>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</si>
  <si>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</si>
  <si>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</si>
  <si>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</si>
  <si>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</si>
  <si>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</si>
  <si>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</si>
  <si>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</si>
  <si>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</si>
  <si>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</si>
  <si>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</si>
  <si>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</si>
  <si>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</si>
  <si>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</si>
  <si>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</si>
  <si>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</si>
  <si>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</si>
  <si>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</si>
  <si>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</si>
  <si>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</si>
  <si>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</si>
  <si>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</si>
  <si>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</si>
  <si>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</si>
  <si>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</si>
  <si>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</si>
  <si>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</si>
  <si>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</si>
  <si>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</si>
  <si>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</si>
  <si>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</si>
  <si>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</si>
  <si>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</si>
  <si>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</si>
  <si>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</si>
  <si>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</si>
  <si>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</si>
  <si>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</si>
  <si>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</si>
  <si>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</si>
  <si>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</si>
  <si>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</si>
  <si>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</si>
  <si>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</si>
  <si>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</si>
  <si>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</si>
  <si>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</si>
  <si>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</si>
  <si>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</si>
  <si>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</si>
  <si>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</si>
  <si>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</si>
  <si>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</si>
  <si>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</si>
  <si>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</si>
  <si>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</si>
  <si>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</si>
  <si>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</si>
  <si>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</si>
  <si>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</si>
  <si>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</si>
  <si>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</si>
  <si>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</si>
  <si>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</si>
  <si>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</si>
  <si>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</si>
  <si>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</si>
  <si>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</si>
  <si>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</si>
  <si>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</si>
  <si>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</si>
  <si>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</si>
  <si>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</si>
  <si>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</si>
  <si>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</si>
  <si>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</si>
  <si>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</si>
  <si>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</si>
  <si>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</si>
  <si>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</si>
  <si>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</si>
  <si>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</si>
  <si>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</si>
  <si>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</si>
  <si>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</si>
  <si>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</si>
  <si>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</si>
  <si>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</si>
  <si>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</si>
  <si>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</si>
  <si>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</si>
  <si>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</si>
  <si>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</si>
  <si>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</si>
  <si>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</si>
  <si>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</si>
  <si>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</si>
  <si>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</si>
  <si>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</si>
  <si>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</si>
  <si>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</si>
  <si>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</si>
  <si>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</si>
  <si>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</si>
  <si>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</si>
  <si>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</si>
  <si>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</si>
  <si>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</si>
  <si>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</si>
  <si>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</si>
  <si>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</si>
  <si>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</si>
  <si>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</si>
  <si>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</si>
  <si>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</si>
  <si>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</si>
  <si>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</si>
  <si>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</si>
  <si>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</si>
  <si>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</si>
  <si>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</si>
  <si>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</si>
  <si>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</si>
  <si>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</si>
  <si>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</si>
  <si>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</si>
  <si>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</si>
  <si>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</si>
  <si>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</si>
  <si>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</si>
  <si>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</si>
  <si>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</si>
  <si>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</si>
  <si>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</si>
  <si>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</si>
  <si>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</si>
  <si>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</si>
  <si>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</si>
  <si>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</si>
  <si>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</si>
  <si>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</si>
  <si>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</si>
  <si>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</si>
  <si>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</si>
  <si>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</si>
  <si>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</si>
  <si>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</si>
  <si>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</si>
  <si>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</si>
  <si>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</si>
  <si>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</si>
  <si>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</si>
  <si>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</si>
  <si>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</si>
  <si>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</si>
  <si>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</si>
  <si>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</si>
  <si>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</si>
  <si>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</si>
  <si>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</si>
  <si>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</si>
  <si>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</si>
  <si>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</si>
  <si>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</si>
  <si>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</si>
  <si>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</si>
  <si>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</si>
  <si>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</si>
  <si>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</si>
  <si>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</si>
  <si>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</si>
  <si>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</si>
  <si>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</si>
  <si>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</si>
  <si>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</si>
  <si>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</si>
  <si>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</si>
  <si>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</si>
  <si>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</si>
  <si>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</si>
  <si>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</si>
  <si>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</si>
  <si>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</si>
  <si>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</si>
  <si>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</si>
  <si>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</si>
  <si>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</si>
  <si>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</si>
  <si>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</si>
  <si>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</si>
  <si>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</si>
  <si>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</si>
  <si>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</si>
  <si>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</si>
  <si>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</si>
  <si>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</si>
  <si>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</si>
  <si>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</si>
  <si>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</si>
  <si>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</si>
  <si>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</si>
  <si>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</si>
  <si>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</si>
  <si>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</si>
  <si>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</si>
  <si>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</si>
  <si>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</si>
  <si>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</si>
  <si>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</si>
  <si>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</si>
  <si>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</si>
  <si>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</si>
  <si>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</si>
  <si>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</si>
  <si>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</si>
  <si>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</si>
  <si>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</si>
  <si>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</si>
  <si>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</si>
  <si>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</si>
  <si>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</si>
  <si>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</si>
  <si>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</si>
  <si>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</si>
  <si>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</si>
  <si>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</si>
  <si>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</si>
  <si>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</si>
  <si>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</si>
  <si>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</si>
  <si>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</si>
  <si>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</si>
  <si>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</si>
  <si>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</si>
  <si>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</si>
  <si>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</si>
  <si>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</si>
  <si>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</si>
  <si>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</si>
  <si>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</si>
  <si>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</si>
  <si>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</si>
  <si>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</si>
  <si>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</si>
  <si>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</si>
  <si>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</si>
  <si>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</si>
  <si>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</si>
  <si>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</si>
  <si>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</si>
  <si>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</si>
  <si>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</si>
  <si>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</si>
  <si>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</si>
  <si>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</si>
  <si>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</si>
  <si>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</si>
  <si>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</si>
  <si>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</si>
  <si>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</si>
  <si>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</si>
  <si>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</si>
  <si>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</si>
  <si>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</si>
  <si>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</si>
  <si>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</si>
  <si>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</si>
  <si>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</si>
  <si>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</si>
  <si>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</si>
  <si>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</si>
  <si>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</si>
  <si>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</si>
  <si>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</si>
  <si>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</si>
  <si>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</si>
  <si>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</si>
  <si>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</si>
  <si>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</si>
  <si>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</si>
  <si>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</si>
  <si>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</si>
  <si>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</si>
  <si>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</si>
  <si>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</si>
  <si>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</si>
  <si>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</si>
  <si>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</si>
  <si>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</si>
  <si>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</si>
  <si>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</si>
  <si>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</si>
  <si>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</si>
  <si>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</si>
  <si>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</si>
  <si>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</si>
  <si>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</si>
  <si>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</si>
  <si>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</si>
  <si>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</si>
  <si>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</si>
  <si>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</si>
  <si>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</si>
  <si>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</si>
  <si>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</si>
  <si>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</si>
  <si>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</si>
  <si>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</si>
  <si>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</si>
  <si>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</si>
  <si>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</si>
  <si>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</si>
  <si>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</si>
  <si>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</si>
  <si>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</si>
  <si>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</si>
  <si>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</si>
  <si>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</si>
  <si>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</si>
  <si>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</si>
  <si>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</si>
  <si>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</si>
  <si>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</si>
  <si>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</si>
  <si>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</si>
  <si>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</si>
  <si>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</si>
  <si>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</si>
  <si>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</si>
  <si>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</si>
  <si>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</si>
  <si>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</si>
  <si>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</si>
  <si>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</si>
  <si>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</si>
  <si>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</si>
  <si>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</si>
  <si>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</si>
  <si>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</si>
  <si>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</si>
  <si>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</si>
  <si>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</si>
  <si>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</si>
  <si>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</si>
  <si>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</si>
  <si>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</si>
  <si>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</si>
  <si>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</si>
  <si>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</si>
  <si>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</si>
  <si>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</si>
  <si>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</si>
  <si>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</si>
  <si>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</si>
  <si>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</si>
  <si>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</si>
  <si>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</si>
  <si>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</si>
  <si>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</si>
  <si>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</si>
  <si>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</si>
  <si>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</si>
  <si>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</si>
  <si>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</si>
  <si>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</si>
  <si>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</si>
  <si>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</si>
  <si>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</si>
  <si>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</si>
  <si>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</si>
  <si>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</si>
  <si>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</si>
  <si>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</si>
  <si>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</si>
  <si>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</si>
  <si>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</si>
  <si>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</si>
  <si>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</si>
  <si>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</si>
  <si>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</si>
  <si>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</si>
  <si>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</si>
  <si>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</si>
  <si>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</si>
  <si>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</si>
  <si>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</si>
  <si>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</si>
  <si>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</si>
  <si>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</si>
  <si>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</si>
  <si>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</si>
  <si>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</si>
  <si>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</si>
  <si>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</si>
  <si>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</si>
  <si>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</si>
  <si>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</si>
  <si>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</si>
  <si>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</si>
  <si>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</si>
  <si>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</si>
  <si>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</si>
  <si>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</si>
  <si>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</si>
  <si>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</si>
  <si>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</si>
  <si>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</si>
  <si>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</si>
  <si>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</si>
  <si>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</si>
  <si>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</si>
  <si>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</si>
  <si>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</si>
  <si>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</si>
  <si>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</si>
  <si>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</si>
  <si>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</si>
  <si>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</si>
  <si>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</si>
  <si>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</si>
  <si>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</si>
  <si>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</si>
  <si>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</si>
  <si>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</si>
  <si>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</si>
  <si>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</si>
  <si>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</si>
  <si>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</si>
  <si>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</si>
  <si>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</si>
  <si>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</si>
  <si>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</si>
  <si>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</si>
  <si>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</si>
  <si>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</si>
  <si>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</si>
  <si>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</si>
  <si>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</si>
  <si>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</si>
  <si>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</si>
  <si>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</si>
  <si>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</si>
  <si>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</si>
  <si>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</si>
  <si>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</si>
  <si>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</si>
  <si>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</si>
  <si>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</si>
  <si>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</si>
  <si>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</si>
  <si>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</si>
  <si>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</si>
  <si>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</si>
  <si>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</si>
  <si>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</si>
  <si>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</si>
  <si>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</si>
  <si>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</si>
  <si>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</si>
  <si>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</si>
  <si>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</si>
  <si>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</si>
  <si>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</si>
  <si>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</si>
  <si>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</si>
  <si>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</si>
  <si>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</si>
  <si>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</si>
  <si>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</si>
  <si>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</si>
  <si>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</si>
  <si>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</si>
  <si>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</si>
  <si>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</si>
  <si>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</si>
  <si>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</si>
  <si>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</si>
  <si>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</si>
  <si>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</si>
  <si>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</si>
  <si>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</si>
  <si>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</si>
  <si>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</si>
  <si>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</si>
  <si>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</si>
  <si>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</si>
  <si>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</si>
  <si>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</si>
  <si>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</si>
  <si>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</si>
  <si>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</si>
  <si>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</si>
  <si>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</si>
  <si>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</si>
  <si>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</si>
  <si>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</si>
  <si>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</si>
  <si>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</si>
  <si>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</si>
  <si>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</si>
  <si>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</si>
  <si>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</si>
  <si>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</si>
  <si>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</si>
  <si>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</si>
  <si>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</si>
  <si>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</si>
  <si>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</si>
  <si>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</si>
  <si>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</si>
  <si>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</si>
  <si>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</si>
  <si>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</si>
  <si>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</si>
  <si>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</si>
  <si>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</si>
  <si>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</si>
  <si>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</si>
  <si>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</si>
  <si>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</si>
  <si>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</si>
  <si>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</si>
  <si>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</si>
  <si>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</si>
  <si>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</si>
  <si>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</si>
  <si>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</si>
  <si>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</si>
  <si>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</si>
  <si>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</si>
  <si>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</si>
  <si>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</si>
  <si>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</si>
  <si>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</si>
  <si>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</si>
  <si>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</si>
  <si>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</si>
  <si>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</si>
  <si>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</si>
  <si>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</si>
  <si>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</si>
  <si>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</si>
  <si>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</si>
  <si>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</si>
  <si>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</si>
  <si>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</si>
  <si>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</si>
  <si>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</si>
  <si>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</si>
  <si>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</si>
  <si>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</si>
  <si>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</si>
  <si>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</si>
  <si>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</si>
  <si>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</si>
  <si>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</si>
  <si>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</si>
  <si>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</si>
  <si>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</si>
  <si>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</si>
  <si>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</si>
  <si>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</si>
  <si>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</si>
  <si>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</si>
  <si>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</si>
  <si>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</si>
  <si>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</si>
  <si>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</si>
  <si>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</si>
  <si>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</si>
  <si>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</si>
  <si>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</si>
  <si>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</si>
  <si>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</si>
  <si>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</si>
  <si>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</si>
  <si>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</si>
  <si>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</si>
  <si>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</si>
  <si>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</si>
  <si>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</si>
  <si>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</si>
  <si>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</si>
  <si>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</si>
  <si>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</si>
  <si>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</si>
  <si>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</si>
  <si>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</si>
  <si>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</si>
  <si>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</si>
  <si>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</si>
  <si>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</si>
  <si>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</si>
  <si>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</si>
  <si>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</si>
  <si>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</si>
  <si>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</si>
  <si>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</si>
  <si>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</si>
  <si>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</si>
  <si>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</si>
  <si>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</si>
  <si>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</si>
  <si>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</si>
  <si>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</si>
  <si>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</si>
  <si>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</si>
  <si>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</si>
  <si>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</si>
  <si>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</si>
  <si>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</si>
  <si>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</si>
  <si>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</si>
  <si>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</si>
  <si>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</si>
  <si>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</si>
  <si>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</si>
  <si>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</si>
  <si>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</si>
  <si>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</si>
  <si>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</si>
  <si>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</si>
  <si>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</si>
  <si>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</si>
  <si>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</si>
  <si>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</si>
  <si>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</si>
  <si>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</si>
  <si>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</si>
  <si>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</si>
  <si>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</si>
  <si>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</si>
  <si>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</si>
  <si>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</si>
  <si>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</si>
  <si>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</si>
  <si>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</si>
  <si>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</si>
  <si>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</si>
  <si>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</si>
  <si>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</si>
  <si>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</si>
  <si>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</si>
  <si>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</si>
  <si>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</si>
  <si>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</si>
  <si>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</si>
  <si>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</si>
  <si>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</si>
  <si>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</si>
  <si>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</si>
  <si>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</si>
  <si>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</si>
  <si>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</si>
  <si>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</si>
  <si>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</si>
  <si>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</si>
  <si>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</si>
  <si>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</si>
  <si>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</si>
  <si>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</si>
  <si>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</si>
  <si>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</si>
  <si>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</si>
  <si>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</si>
  <si>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</si>
  <si>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</si>
  <si>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</si>
  <si>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</si>
  <si>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</si>
  <si>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</si>
  <si>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</si>
  <si>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</si>
  <si>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</si>
  <si>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</si>
  <si>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</si>
  <si>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</si>
  <si>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</si>
  <si>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</si>
  <si>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</si>
  <si>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</si>
  <si>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</si>
  <si>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</si>
  <si>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</si>
  <si>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</si>
  <si>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</si>
  <si>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</si>
  <si>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</si>
  <si>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</si>
  <si>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</si>
  <si>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</si>
  <si>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</si>
  <si>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</si>
  <si>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</si>
  <si>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</si>
  <si>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</si>
  <si>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</si>
  <si>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</si>
  <si>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</si>
  <si>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</si>
  <si>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</si>
  <si>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</si>
  <si>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</si>
  <si>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</si>
  <si>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</si>
  <si>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</si>
  <si>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</si>
  <si>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</si>
  <si>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</si>
  <si>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</si>
  <si>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</si>
  <si>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</si>
  <si>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</si>
  <si>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</si>
  <si>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</si>
  <si>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</si>
  <si>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</si>
  <si>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</si>
  <si>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</si>
  <si>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</si>
  <si>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</si>
  <si>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</si>
  <si>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</si>
  <si>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</si>
  <si>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</si>
  <si>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</si>
  <si>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</si>
  <si>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</si>
  <si>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</si>
  <si>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</si>
  <si>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</si>
  <si>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</si>
  <si>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</si>
  <si>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</si>
  <si>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</si>
  <si>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</si>
  <si>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</si>
  <si>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</si>
  <si>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</si>
  <si>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</si>
  <si>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</si>
  <si>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</si>
  <si>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</si>
  <si>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</si>
  <si>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</si>
  <si>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</si>
  <si>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</si>
  <si>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</si>
  <si>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</si>
  <si>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</si>
  <si>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</si>
  <si>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</si>
  <si>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</si>
  <si>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</si>
  <si>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</si>
  <si>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</si>
  <si>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</si>
  <si>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</si>
  <si>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</si>
  <si>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</si>
  <si>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</si>
  <si>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</si>
  <si>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</si>
  <si>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</si>
  <si>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</si>
  <si>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</si>
  <si>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</si>
  <si>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</si>
  <si>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</si>
  <si>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</si>
  <si>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</si>
  <si>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</si>
  <si>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</si>
  <si>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</si>
  <si>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</si>
  <si>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</si>
  <si>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</si>
  <si>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</si>
  <si>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</si>
  <si>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</si>
  <si>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</si>
  <si>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</si>
  <si>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</si>
  <si>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</si>
  <si>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</si>
  <si>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</si>
  <si>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</si>
  <si>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</si>
  <si>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</si>
  <si>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</si>
  <si>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</si>
  <si>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</si>
  <si>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</si>
  <si>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</si>
  <si>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</si>
  <si>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</si>
  <si>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</si>
  <si>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</si>
  <si>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</si>
  <si>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</si>
  <si>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</si>
  <si>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</si>
  <si>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</si>
  <si>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</si>
  <si>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</si>
  <si>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</si>
  <si>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</si>
  <si>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</si>
  <si>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</si>
  <si>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</si>
  <si>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</si>
  <si>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</si>
  <si>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</si>
  <si>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</si>
  <si>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</si>
  <si>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</si>
  <si>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</si>
  <si>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</si>
  <si>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</si>
  <si>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</si>
  <si>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</si>
  <si>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</si>
  <si>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</si>
  <si>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</si>
  <si>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</si>
  <si>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</si>
  <si>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</si>
  <si>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</si>
  <si>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</si>
  <si>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</si>
  <si>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</si>
  <si>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</si>
  <si>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</si>
  <si>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</si>
  <si>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</si>
  <si>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</si>
  <si>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</si>
  <si>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</si>
  <si>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</si>
  <si>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</si>
  <si>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</si>
  <si>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</si>
  <si>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</si>
  <si>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</si>
  <si>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</si>
  <si>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</si>
  <si>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</si>
  <si>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</si>
  <si>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</si>
  <si>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</si>
  <si>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</si>
  <si>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</si>
  <si>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</si>
  <si>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</si>
  <si>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</si>
  <si>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</si>
  <si>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</si>
  <si>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</si>
  <si>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</si>
  <si>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</si>
  <si>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</si>
  <si>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</si>
  <si>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</si>
  <si>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</si>
  <si>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</si>
  <si>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</si>
  <si>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</si>
  <si>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</si>
  <si>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</si>
  <si>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</si>
  <si>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</si>
  <si>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</si>
  <si>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</si>
  <si>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</si>
  <si>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</si>
  <si>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</si>
  <si>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</si>
  <si>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</si>
  <si>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</si>
  <si>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</si>
  <si>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</si>
  <si>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</si>
  <si>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</si>
  <si>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</si>
  <si>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</si>
  <si>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</si>
  <si>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</si>
  <si>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</si>
  <si>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</si>
  <si>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</si>
  <si>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</si>
  <si>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</si>
  <si>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</si>
  <si>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</si>
  <si>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</si>
  <si>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</si>
  <si>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</si>
  <si>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</si>
  <si>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</si>
  <si>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</si>
  <si>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</si>
  <si>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</si>
  <si>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</si>
  <si>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</si>
  <si>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</si>
  <si>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</si>
  <si>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</si>
  <si>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</si>
  <si>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</si>
  <si>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</si>
  <si>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</si>
  <si>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</si>
  <si>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</si>
  <si>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</si>
  <si>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</si>
  <si>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</si>
  <si>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</si>
  <si>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</si>
  <si>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</si>
  <si>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</si>
  <si>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</si>
  <si>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</si>
  <si>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</si>
  <si>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</si>
  <si>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</si>
  <si>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</si>
  <si>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</si>
  <si>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</si>
  <si>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</si>
  <si>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</si>
  <si>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</si>
  <si>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</si>
  <si>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</si>
  <si>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</si>
  <si>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</si>
  <si>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</si>
  <si>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</si>
  <si>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</si>
  <si>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</si>
  <si>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</si>
  <si>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</si>
  <si>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</si>
  <si>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</si>
  <si>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</si>
  <si>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</si>
  <si>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</si>
  <si>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</si>
  <si>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</si>
  <si>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</si>
  <si>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</si>
  <si>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</si>
  <si>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</si>
  <si>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</si>
  <si>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</si>
  <si>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</si>
  <si>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</si>
  <si>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</si>
  <si>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</si>
  <si>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</si>
  <si>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</si>
  <si>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</si>
  <si>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</si>
  <si>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</si>
  <si>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</si>
  <si>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</si>
  <si>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</si>
  <si>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</si>
  <si>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</si>
  <si>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</si>
  <si>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</si>
  <si>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</si>
  <si>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</si>
  <si>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</si>
  <si>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</si>
  <si>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</si>
  <si>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</si>
  <si>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</si>
  <si>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</si>
  <si>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</si>
  <si>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</si>
  <si>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</si>
  <si>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</si>
  <si>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</si>
  <si>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</si>
  <si>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</si>
  <si>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</si>
  <si>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</si>
  <si>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</si>
  <si>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</si>
  <si>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</si>
  <si>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</si>
  <si>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</si>
  <si>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</si>
  <si>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</si>
  <si>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</si>
  <si>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</si>
  <si>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</si>
  <si>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</si>
  <si>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</si>
  <si>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</si>
  <si>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</si>
  <si>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</si>
  <si>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</si>
  <si>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</si>
  <si>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</si>
  <si>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</si>
  <si>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</si>
  <si>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</si>
  <si>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</si>
  <si>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</si>
  <si>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</si>
  <si>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</si>
  <si>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</si>
  <si>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</si>
  <si>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</si>
  <si>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</si>
  <si>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</si>
  <si>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</si>
  <si>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</si>
  <si>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</si>
  <si>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</si>
  <si>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</si>
  <si>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</si>
  <si>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</si>
  <si>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</si>
  <si>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</si>
  <si>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</si>
  <si>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</si>
  <si>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</si>
  <si>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</si>
  <si>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</si>
  <si>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</si>
  <si>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</si>
  <si>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</si>
  <si>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</si>
  <si>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</si>
  <si>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</si>
  <si>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</si>
  <si>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</si>
  <si>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</si>
  <si>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</si>
  <si>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</si>
  <si>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</si>
  <si>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</si>
  <si>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</si>
  <si>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</si>
  <si>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</si>
  <si>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</si>
  <si>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</si>
  <si>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</si>
  <si>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</si>
  <si>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</si>
  <si>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</si>
  <si>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</si>
  <si>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</si>
  <si>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</si>
  <si>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</si>
  <si>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</si>
  <si>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</si>
  <si>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</si>
  <si>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</si>
  <si>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</si>
  <si>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</si>
  <si>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</si>
  <si>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</si>
  <si>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</si>
  <si>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</si>
  <si>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</si>
  <si>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</si>
  <si>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</si>
  <si>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</si>
  <si>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</si>
  <si>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</si>
  <si>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</si>
  <si>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</si>
  <si>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</si>
  <si>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</si>
  <si>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</si>
  <si>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</si>
  <si>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</si>
  <si>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</si>
  <si>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</si>
  <si>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</si>
  <si>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</si>
  <si>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</si>
  <si>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</si>
  <si>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</si>
  <si>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</si>
  <si>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</si>
  <si>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</si>
  <si>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</si>
  <si>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</si>
  <si>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</si>
  <si>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</si>
  <si>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</si>
  <si>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</si>
  <si>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</si>
  <si>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</si>
  <si>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</si>
  <si>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</si>
  <si>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</si>
  <si>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</si>
  <si>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</si>
  <si>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</si>
  <si>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</si>
  <si>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</si>
  <si>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</si>
  <si>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</si>
  <si>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</si>
  <si>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</si>
  <si>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</si>
  <si>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</si>
  <si>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</si>
  <si>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</si>
  <si>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</si>
  <si>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</si>
  <si>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</si>
  <si>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</si>
  <si>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</si>
  <si>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</si>
  <si>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</si>
  <si>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</si>
  <si>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</si>
  <si>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</si>
  <si>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</si>
  <si>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</si>
  <si>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</si>
  <si>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</si>
  <si>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</si>
  <si>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</si>
  <si>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</si>
  <si>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</si>
  <si>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</si>
  <si>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</si>
  <si>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</si>
  <si>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</si>
  <si>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</si>
  <si>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</si>
  <si>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</si>
  <si>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</si>
  <si>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</si>
  <si>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</si>
  <si>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</si>
  <si>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</si>
  <si>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</si>
  <si>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</si>
  <si>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</si>
  <si>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</si>
  <si>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</si>
  <si>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</si>
  <si>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</si>
  <si>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</si>
  <si>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</si>
  <si>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</si>
  <si>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</si>
  <si>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</si>
  <si>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</si>
  <si>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</si>
  <si>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</si>
  <si>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</si>
  <si>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</si>
  <si>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</si>
  <si>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</si>
  <si>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</si>
  <si>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</si>
  <si>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</si>
  <si>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</si>
  <si>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</si>
  <si>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</si>
  <si>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</si>
  <si>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</si>
  <si>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</si>
  <si>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</si>
  <si>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</si>
  <si>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</si>
  <si>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</si>
  <si>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</si>
  <si>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</si>
  <si>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</si>
  <si>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</si>
  <si>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</si>
  <si>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</si>
  <si>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</si>
  <si>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</si>
  <si>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</si>
  <si>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</si>
  <si>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</si>
  <si>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</si>
  <si>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</si>
  <si>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</si>
  <si>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</si>
  <si>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</si>
  <si>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</si>
  <si>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</si>
  <si>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</si>
  <si>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</si>
  <si>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</si>
  <si>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</si>
  <si>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</si>
  <si>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</si>
  <si>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</si>
  <si>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</si>
  <si>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</si>
  <si>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</si>
  <si>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</si>
  <si>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</si>
  <si>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</si>
  <si>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</si>
  <si>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</si>
  <si>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</si>
  <si>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</si>
  <si>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</si>
  <si>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</si>
  <si>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</si>
  <si>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</si>
  <si>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</si>
  <si>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</si>
  <si>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</si>
  <si>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</si>
  <si>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</si>
  <si>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</si>
  <si>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</si>
  <si>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</si>
  <si>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</si>
  <si>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</si>
  <si>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</si>
  <si>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</si>
  <si>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</si>
  <si>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</si>
  <si>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</si>
  <si>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</si>
  <si>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</si>
  <si>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</si>
  <si>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</si>
  <si>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</si>
  <si>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</si>
  <si>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</si>
  <si>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</si>
  <si>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</si>
  <si>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</si>
  <si>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</si>
  <si>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</si>
  <si>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</si>
  <si>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</si>
  <si>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</si>
  <si>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</si>
  <si>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</si>
  <si>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</si>
  <si>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</si>
  <si>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</si>
  <si>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</si>
  <si>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</si>
  <si>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</si>
  <si>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</si>
  <si>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</si>
  <si>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</si>
  <si>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</si>
  <si>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</si>
  <si>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</si>
  <si>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</si>
  <si>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</si>
  <si>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</si>
  <si>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</si>
  <si>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</si>
  <si>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</si>
  <si>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</si>
  <si>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</si>
  <si>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</si>
  <si>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</si>
  <si>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</si>
  <si>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</si>
  <si>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</si>
  <si>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</si>
  <si>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</si>
  <si>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</si>
  <si>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</si>
  <si>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</si>
  <si>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</si>
  <si>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</si>
  <si>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</si>
  <si>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</si>
  <si>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</si>
  <si>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</si>
  <si>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</si>
  <si>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</si>
  <si>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</si>
  <si>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</si>
  <si>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</si>
  <si>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</si>
  <si>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</si>
  <si>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</si>
  <si>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</si>
  <si>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</si>
  <si>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</si>
  <si>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</si>
  <si>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</si>
  <si>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</si>
  <si>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</si>
  <si>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</si>
  <si>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</si>
  <si>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</si>
  <si>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</si>
  <si>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</si>
  <si>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</si>
  <si>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</si>
  <si>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</si>
  <si>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</si>
  <si>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</si>
  <si>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</si>
  <si>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</si>
  <si>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</si>
  <si>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</si>
  <si>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</si>
  <si>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</si>
  <si>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</si>
  <si>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</si>
  <si>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</si>
  <si>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</si>
  <si>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</si>
  <si>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</si>
  <si>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</si>
  <si>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</si>
  <si>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</si>
  <si>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</si>
  <si>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</si>
  <si>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</si>
  <si>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</si>
  <si>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</si>
  <si>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</si>
  <si>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</si>
  <si>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</si>
  <si>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</si>
  <si>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</si>
  <si>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</si>
  <si>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</si>
  <si>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</si>
  <si>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</si>
  <si>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</si>
  <si>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</si>
  <si>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</si>
  <si>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</si>
  <si>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</si>
  <si>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</si>
  <si>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</si>
  <si>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</si>
  <si>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</si>
  <si>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</si>
  <si>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</si>
  <si>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</si>
  <si>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</si>
  <si>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</si>
  <si>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</si>
  <si>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</si>
  <si>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</si>
  <si>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</si>
  <si>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</si>
  <si>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</si>
  <si>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</si>
  <si>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</si>
  <si>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</si>
  <si>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</si>
  <si>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</si>
  <si>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</si>
  <si>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</si>
  <si>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</si>
  <si>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</si>
  <si>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</si>
  <si>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</si>
  <si>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</si>
  <si>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</si>
  <si>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</si>
  <si>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</si>
  <si>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</si>
  <si>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</si>
  <si>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</si>
  <si>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</si>
  <si>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</si>
  <si>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</si>
  <si>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</si>
  <si>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</si>
  <si>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</si>
  <si>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</si>
  <si>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</si>
  <si>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</si>
  <si>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</si>
  <si>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</si>
  <si>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</si>
  <si>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</si>
  <si>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</si>
  <si>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</si>
  <si>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</si>
  <si>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</si>
  <si>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</si>
  <si>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</si>
  <si>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</si>
  <si>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</si>
  <si>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</si>
  <si>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</si>
  <si>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</si>
  <si>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</si>
  <si>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</si>
  <si>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</si>
  <si>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</si>
  <si>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</si>
  <si>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</si>
  <si>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</si>
  <si>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</si>
  <si>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</si>
  <si>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</si>
  <si>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</si>
  <si>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</si>
  <si>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</si>
  <si>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</si>
  <si>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</si>
  <si>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</si>
  <si>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</si>
  <si>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</si>
  <si>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</si>
  <si>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</si>
  <si>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</si>
  <si>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</si>
  <si>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</si>
  <si>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</si>
  <si>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</si>
  <si>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</si>
  <si>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</si>
  <si>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</si>
  <si>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</si>
  <si>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</si>
  <si>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</si>
  <si>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</si>
  <si>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</si>
  <si>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</si>
  <si>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</si>
  <si>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</si>
  <si>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</si>
  <si>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</si>
  <si>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</si>
  <si>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</si>
  <si>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</si>
  <si>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</si>
  <si>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</si>
  <si>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</si>
  <si>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</si>
  <si>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</si>
  <si>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</si>
  <si>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</si>
  <si>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</si>
  <si>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</si>
  <si>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</si>
  <si>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</si>
  <si>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</si>
  <si>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</si>
  <si>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</si>
  <si>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</si>
  <si>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</si>
  <si>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</si>
  <si>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</si>
  <si>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</si>
  <si>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</si>
  <si>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</si>
  <si>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</si>
  <si>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</si>
  <si>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</si>
  <si>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</si>
  <si>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</si>
  <si>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</si>
  <si>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</si>
  <si>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</si>
  <si>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</si>
  <si>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</si>
  <si>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</si>
  <si>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</si>
  <si>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</si>
  <si>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</si>
  <si>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</si>
  <si>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</si>
  <si>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</si>
  <si>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</si>
  <si>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</si>
  <si>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</si>
  <si>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</si>
  <si>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</si>
  <si>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</si>
  <si>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</si>
  <si>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</si>
  <si>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</si>
  <si>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</si>
  <si>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</si>
  <si>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</si>
  <si>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</si>
  <si>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</si>
  <si>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</si>
  <si>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</si>
  <si>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</si>
  <si>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</si>
  <si>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</si>
  <si>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</si>
  <si>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</si>
  <si>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</si>
  <si>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</si>
  <si>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</si>
  <si>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</si>
  <si>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</si>
  <si>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</si>
  <si>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</si>
  <si>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</si>
  <si>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</si>
  <si>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</si>
  <si>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</si>
  <si>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</si>
  <si>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</si>
  <si>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</si>
  <si>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</si>
  <si>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</si>
  <si>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</si>
  <si>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</si>
  <si>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</si>
  <si>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</si>
  <si>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</si>
  <si>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</si>
  <si>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</si>
  <si>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</si>
  <si>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</si>
  <si>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</si>
  <si>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</si>
  <si>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</si>
  <si>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</si>
  <si>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</si>
  <si>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</si>
  <si>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</si>
  <si>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</si>
  <si>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</si>
  <si>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</si>
  <si>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</si>
  <si>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</si>
  <si>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</si>
  <si>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</si>
  <si>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</si>
  <si>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</si>
  <si>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</si>
  <si>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</si>
  <si>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</si>
  <si>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</si>
  <si>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</si>
  <si>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</si>
  <si>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</si>
  <si>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</si>
  <si>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</si>
  <si>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</si>
  <si>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</si>
  <si>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</si>
  <si>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</si>
  <si>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</si>
  <si>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</si>
  <si>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</si>
  <si>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</si>
  <si>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</si>
  <si>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</si>
  <si>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</si>
  <si>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</si>
  <si>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</si>
  <si>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</si>
  <si>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</si>
  <si>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</si>
  <si>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</si>
  <si>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</si>
  <si>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</si>
  <si>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</si>
  <si>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</si>
  <si>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</si>
  <si>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</si>
  <si>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</si>
  <si>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</si>
  <si>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</si>
  <si>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</si>
  <si>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</si>
  <si>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</si>
  <si>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</si>
  <si>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</si>
  <si>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</si>
  <si>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</si>
  <si>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</si>
  <si>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</si>
  <si>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</si>
  <si>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</si>
  <si>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</si>
  <si>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</si>
  <si>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</si>
  <si>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</si>
  <si>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</si>
  <si>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</si>
  <si>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</si>
  <si>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</si>
  <si>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</si>
  <si>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</si>
  <si>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</si>
  <si>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</si>
  <si>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</si>
  <si>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</si>
  <si>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</si>
  <si>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</si>
  <si>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</si>
  <si>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</si>
  <si>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</si>
  <si>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</si>
  <si>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</si>
  <si>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</si>
  <si>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</si>
  <si>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</si>
  <si>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</si>
  <si>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</si>
  <si>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</si>
  <si>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</si>
  <si>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</si>
  <si>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</si>
  <si>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</si>
  <si>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</si>
  <si>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</si>
  <si>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</si>
  <si>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</si>
  <si>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</si>
  <si>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</si>
  <si>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</si>
  <si>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</si>
  <si>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</si>
  <si>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</si>
  <si>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</si>
  <si>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</si>
  <si>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</si>
  <si>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</si>
  <si>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</si>
  <si>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</si>
  <si>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</si>
  <si>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</si>
  <si>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</si>
  <si>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</si>
  <si>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</si>
  <si>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</si>
  <si>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</si>
  <si>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</si>
  <si>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</si>
  <si>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</si>
  <si>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</si>
  <si>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</si>
  <si>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</si>
  <si>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</si>
  <si>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</si>
  <si>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</si>
  <si>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</si>
  <si>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</si>
  <si>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</si>
  <si>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</si>
  <si>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</si>
  <si>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</si>
  <si>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</si>
  <si>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</si>
  <si>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</si>
  <si>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</si>
  <si>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</si>
  <si>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</si>
  <si>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</si>
  <si>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</si>
  <si>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</si>
  <si>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</si>
  <si>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</si>
  <si>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</si>
  <si>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</si>
  <si>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</si>
  <si>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</si>
  <si>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</si>
  <si>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</si>
  <si>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</si>
  <si>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</si>
  <si>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</si>
  <si>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</si>
  <si>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</si>
  <si>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</si>
  <si>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</si>
  <si>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</si>
  <si>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</si>
  <si>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</si>
  <si>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</si>
  <si>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</si>
  <si>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</si>
  <si>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</si>
  <si>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</si>
  <si>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</si>
  <si>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</si>
  <si>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</si>
  <si>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</si>
  <si>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</si>
  <si>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</si>
  <si>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</si>
  <si>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</si>
  <si>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</si>
  <si>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</si>
  <si>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</si>
  <si>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</si>
  <si>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</si>
  <si>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</si>
  <si>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</si>
  <si>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</si>
  <si>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</si>
  <si>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</si>
  <si>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</si>
  <si>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</si>
  <si>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</si>
  <si>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</si>
  <si>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</si>
  <si>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</si>
  <si>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</si>
  <si>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</si>
  <si>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</si>
  <si>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</si>
  <si>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</si>
  <si>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</si>
  <si>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</si>
  <si>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</si>
  <si>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</si>
  <si>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</si>
  <si>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</si>
  <si>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</si>
  <si>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</si>
  <si>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</si>
  <si>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</si>
  <si>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</si>
  <si>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</si>
  <si>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</si>
  <si>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</si>
  <si>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</si>
  <si>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</si>
  <si>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</si>
  <si>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</si>
  <si>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</si>
  <si>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</si>
  <si>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</si>
  <si>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</si>
  <si>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</si>
  <si>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</si>
  <si>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</si>
  <si>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</si>
  <si>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</si>
  <si>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</si>
  <si>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</si>
  <si>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</si>
  <si>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</si>
  <si>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</si>
  <si>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</si>
  <si>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</si>
  <si>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</si>
  <si>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</si>
  <si>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</si>
  <si>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</si>
  <si>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</si>
  <si>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</si>
  <si>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</si>
  <si>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</si>
  <si>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</si>
  <si>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</si>
  <si>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</si>
  <si>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</si>
  <si>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</si>
  <si>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</si>
  <si>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</si>
  <si>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</si>
  <si>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</si>
  <si>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</si>
  <si>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</si>
  <si>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</si>
  <si>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</si>
  <si>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</si>
  <si>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</si>
  <si>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</si>
  <si>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</si>
  <si>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</si>
  <si>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</si>
  <si>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</si>
  <si>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</si>
  <si>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</si>
  <si>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</si>
  <si>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</si>
  <si>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</si>
  <si>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</si>
  <si>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</si>
  <si>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</si>
  <si>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</si>
  <si>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</si>
  <si>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</si>
  <si>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</si>
  <si>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</si>
  <si>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</si>
  <si>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</si>
  <si>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</si>
  <si>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</si>
  <si>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</si>
  <si>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</si>
  <si>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</si>
  <si>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</si>
  <si>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</si>
  <si>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</si>
  <si>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</si>
  <si>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</si>
  <si>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</si>
  <si>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</si>
  <si>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</si>
  <si>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</si>
  <si>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</si>
  <si>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</si>
  <si>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</si>
  <si>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</si>
  <si>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</si>
  <si>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</si>
  <si>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</si>
  <si>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</si>
  <si>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</si>
  <si>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</si>
  <si>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</si>
  <si>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</si>
  <si>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</si>
  <si>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</si>
  <si>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</si>
  <si>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</si>
  <si>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</si>
  <si>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</si>
  <si>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</si>
  <si>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</si>
  <si>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</si>
  <si>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</si>
  <si>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</si>
  <si>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</si>
  <si>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</si>
  <si>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</si>
  <si>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</si>
  <si>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</si>
  <si>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</si>
  <si>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</si>
  <si>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</si>
  <si>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</si>
  <si>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</si>
  <si>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</si>
  <si>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</si>
  <si>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</si>
  <si>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</si>
  <si>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</si>
  <si>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</si>
  <si>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</si>
  <si>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</si>
  <si>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</si>
  <si>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</si>
  <si>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</si>
  <si>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</si>
  <si>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</si>
  <si>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</si>
  <si>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</si>
  <si>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</si>
  <si>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</si>
  <si>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</si>
  <si>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</si>
  <si>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</si>
  <si>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</si>
  <si>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</si>
  <si>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</si>
  <si>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</si>
  <si>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</si>
  <si>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</si>
  <si>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</si>
  <si>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</si>
  <si>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</si>
  <si>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</si>
  <si>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</si>
  <si>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</si>
  <si>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</si>
  <si>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</si>
  <si>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</si>
  <si>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</si>
  <si>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</si>
  <si>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</si>
  <si>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</si>
  <si>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</si>
  <si>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</si>
  <si>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</si>
  <si>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</si>
  <si>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</si>
  <si>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</si>
  <si>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</si>
  <si>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</si>
  <si>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</si>
  <si>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</si>
  <si>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</si>
  <si>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</si>
  <si>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</si>
  <si>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</si>
  <si>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</si>
  <si>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</si>
  <si>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</si>
  <si>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</si>
  <si>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</si>
  <si>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</si>
  <si>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</si>
  <si>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</si>
  <si>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</si>
  <si>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</si>
  <si>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</si>
  <si>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</si>
  <si>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</si>
  <si>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</si>
  <si>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</si>
  <si>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</si>
  <si>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</si>
  <si>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</si>
  <si>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</si>
  <si>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</si>
  <si>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</si>
  <si>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</si>
  <si>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</si>
  <si>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</si>
  <si>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</si>
  <si>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</si>
  <si>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</si>
  <si>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</si>
  <si>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</si>
  <si>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</si>
  <si>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</si>
  <si>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</si>
  <si>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</si>
  <si>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</si>
  <si>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</si>
  <si>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</si>
  <si>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</si>
  <si>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</si>
  <si>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</si>
  <si>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</si>
  <si>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</si>
  <si>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</si>
  <si>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</si>
  <si>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</si>
  <si>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</si>
  <si>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</si>
  <si>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</si>
  <si>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</si>
  <si>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</si>
  <si>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</si>
  <si>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</si>
  <si>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</si>
  <si>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</si>
  <si>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</si>
  <si>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</si>
  <si>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</si>
  <si>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</si>
  <si>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</si>
  <si>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</si>
  <si>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</si>
  <si>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</si>
  <si>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</si>
  <si>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</si>
  <si>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</si>
  <si>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</si>
  <si>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</si>
  <si>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</si>
  <si>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</si>
  <si>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</si>
  <si>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</si>
  <si>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</si>
  <si>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</si>
  <si>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</si>
  <si>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</si>
  <si>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</si>
  <si>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</si>
  <si>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</si>
  <si>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</si>
  <si>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</si>
  <si>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</si>
  <si>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</si>
  <si>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</si>
  <si>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</si>
  <si>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</si>
  <si>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</si>
  <si>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</si>
  <si>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</si>
  <si>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</si>
  <si>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</si>
  <si>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</si>
  <si>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</si>
  <si>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</si>
  <si>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</si>
  <si>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</si>
  <si>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</si>
  <si>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</si>
  <si>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</si>
  <si>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</si>
  <si>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</si>
  <si>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</si>
  <si>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</si>
  <si>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</si>
  <si>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</si>
  <si>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</si>
  <si>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</si>
  <si>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</si>
  <si>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</si>
  <si>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</si>
  <si>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</si>
  <si>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</si>
  <si>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</si>
  <si>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</si>
  <si>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</si>
  <si>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</si>
  <si>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</si>
  <si>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</si>
  <si>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</si>
  <si>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</si>
  <si>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</si>
  <si>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</si>
  <si>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</si>
  <si>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</si>
  <si>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</si>
  <si>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</si>
  <si>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</si>
  <si>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</si>
  <si>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</si>
  <si>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</si>
  <si>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</si>
  <si>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</si>
  <si>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</si>
  <si>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</si>
  <si>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</si>
  <si>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</si>
  <si>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</si>
  <si>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</si>
  <si>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</si>
  <si>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</si>
  <si>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</si>
  <si>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</si>
  <si>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</si>
  <si>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</si>
  <si>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</si>
  <si>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</si>
  <si>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</si>
  <si>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</si>
  <si>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</si>
  <si>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</si>
  <si>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</si>
  <si>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</si>
  <si>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</si>
  <si>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</si>
  <si>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</si>
  <si>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</si>
  <si>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</si>
  <si>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</si>
  <si>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</si>
  <si>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</si>
  <si>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</si>
  <si>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</si>
  <si>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</si>
  <si>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</si>
  <si>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</si>
  <si>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</si>
  <si>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</si>
  <si>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</si>
  <si>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</si>
  <si>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</si>
  <si>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</si>
  <si>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</si>
  <si>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</si>
  <si>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</si>
  <si>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</si>
  <si>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</si>
  <si>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</si>
  <si>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</si>
  <si>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</si>
  <si>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</si>
  <si>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</si>
  <si>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</si>
  <si>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</si>
  <si>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</si>
  <si>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</si>
  <si>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</si>
  <si>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</si>
  <si>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</si>
  <si>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</si>
  <si>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</si>
  <si>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</si>
  <si>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</si>
  <si>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</si>
  <si>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</si>
  <si>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</si>
  <si>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</si>
  <si>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</si>
  <si>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</si>
  <si>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</si>
  <si>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</si>
  <si>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</si>
  <si>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</si>
  <si>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</si>
  <si>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</si>
  <si>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</si>
  <si>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</si>
  <si>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</si>
  <si>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</si>
  <si>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</si>
  <si>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</si>
  <si>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</si>
  <si>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</si>
  <si>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</si>
  <si>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</si>
  <si>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</si>
  <si>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</si>
  <si>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</si>
  <si>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</si>
  <si>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</si>
  <si>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</si>
  <si>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</si>
  <si>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</si>
  <si>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</si>
  <si>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</si>
  <si>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</si>
  <si>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</si>
  <si>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</si>
  <si>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</si>
  <si>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</si>
  <si>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</si>
  <si>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</si>
  <si>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</si>
  <si>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</si>
  <si>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</si>
  <si>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</si>
  <si>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</si>
  <si>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</si>
  <si>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</si>
  <si>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</si>
  <si>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</si>
  <si>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</si>
  <si>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</si>
  <si>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</si>
  <si>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</si>
  <si>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</si>
  <si>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</si>
  <si>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</si>
  <si>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</si>
  <si>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</si>
  <si>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</si>
  <si>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</si>
  <si>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</si>
  <si>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</si>
  <si>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</si>
  <si>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</si>
  <si>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</si>
  <si>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</si>
  <si>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</si>
  <si>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</si>
  <si>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</si>
  <si>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</si>
  <si>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</si>
  <si>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</si>
  <si>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</si>
  <si>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</si>
  <si>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</si>
  <si>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</si>
  <si>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</si>
  <si>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</si>
  <si>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</si>
  <si>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</si>
  <si>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</si>
  <si>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</si>
  <si>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</si>
  <si>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</si>
  <si>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</si>
  <si>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</si>
  <si>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</si>
  <si>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</si>
  <si>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</si>
  <si>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</si>
  <si>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</si>
  <si>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</si>
  <si>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</si>
  <si>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</si>
  <si>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</si>
  <si>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</si>
  <si>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</si>
  <si>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</si>
  <si>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</si>
  <si>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</si>
  <si>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</si>
  <si>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</si>
  <si>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</si>
  <si>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</si>
  <si>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</si>
  <si>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</si>
  <si>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</si>
  <si>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</si>
  <si>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</si>
  <si>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</si>
  <si>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</si>
  <si>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</si>
  <si>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</si>
  <si>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</si>
  <si>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</si>
  <si>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</si>
  <si>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</si>
  <si>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</si>
  <si>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</si>
  <si>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</si>
  <si>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</si>
  <si>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</si>
  <si>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</si>
  <si>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</si>
  <si>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</si>
  <si>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</si>
  <si>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</si>
  <si>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</si>
  <si>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</si>
  <si>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</si>
  <si>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</si>
  <si>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</si>
  <si>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</si>
  <si>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</si>
  <si>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</si>
  <si>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</si>
  <si>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</si>
  <si>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</si>
  <si>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</si>
  <si>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</si>
  <si>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</si>
  <si>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</si>
  <si>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</si>
  <si>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</si>
  <si>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</si>
  <si>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</si>
  <si>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</si>
  <si>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</si>
  <si>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</si>
  <si>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</si>
  <si>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</si>
  <si>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</si>
  <si>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</si>
  <si>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</si>
  <si>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</si>
  <si>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</si>
  <si>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</si>
  <si>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</si>
  <si>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</si>
  <si>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</si>
  <si>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</si>
  <si>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</si>
  <si>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</si>
  <si>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</si>
  <si>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</si>
  <si>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</si>
  <si>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</si>
  <si>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</si>
  <si>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</si>
  <si>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</si>
  <si>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</si>
  <si>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</si>
  <si>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</si>
  <si>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</si>
  <si>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</si>
  <si>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</si>
  <si>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</si>
  <si>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</si>
  <si>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</si>
  <si>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</si>
  <si>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</si>
  <si>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</si>
  <si>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</si>
  <si>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</si>
  <si>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</si>
  <si>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</si>
  <si>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</si>
  <si>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</si>
  <si>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</si>
  <si>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</si>
  <si>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</si>
  <si>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</si>
  <si>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</si>
  <si>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</si>
  <si>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</si>
  <si>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</si>
  <si>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</si>
  <si>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</si>
  <si>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</si>
  <si>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</si>
  <si>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</si>
  <si>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</si>
  <si>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</si>
  <si>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</si>
  <si>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</si>
  <si>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</si>
  <si>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</si>
  <si>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</si>
  <si>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</si>
  <si>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</si>
  <si>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</si>
  <si>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</si>
  <si>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</si>
  <si>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</si>
  <si>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</si>
  <si>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</si>
  <si>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</si>
  <si>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</si>
  <si>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</si>
  <si>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</si>
  <si>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</si>
  <si>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</si>
  <si>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</si>
  <si>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</si>
  <si>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</si>
  <si>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</si>
  <si>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</si>
  <si>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</si>
  <si>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</si>
  <si>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</si>
  <si>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</si>
  <si>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</si>
  <si>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</si>
  <si>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</si>
  <si>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</si>
  <si>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</si>
  <si>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</si>
  <si>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</si>
  <si>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</si>
  <si>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</si>
  <si>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</si>
  <si>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</si>
  <si>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</si>
  <si>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</si>
  <si>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</si>
  <si>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</si>
  <si>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</si>
  <si>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</si>
  <si>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</si>
  <si>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</si>
  <si>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</si>
  <si>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</si>
  <si>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</si>
  <si>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</si>
  <si>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</si>
  <si>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</si>
  <si>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</si>
  <si>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</si>
  <si>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</si>
  <si>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</si>
  <si>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</si>
  <si>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</si>
  <si>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</si>
  <si>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</si>
  <si>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</si>
  <si>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</si>
  <si>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</si>
  <si>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</si>
  <si>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</si>
  <si>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</si>
  <si>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</si>
  <si>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</si>
  <si>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</si>
  <si>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</si>
  <si>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</si>
  <si>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</si>
  <si>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</si>
  <si>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</si>
  <si>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</si>
  <si>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</si>
  <si>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</si>
  <si>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</si>
  <si>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</si>
  <si>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</si>
  <si>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</si>
  <si>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</si>
  <si>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</si>
  <si>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</si>
  <si>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</si>
  <si>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</si>
  <si>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</si>
  <si>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</si>
  <si>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</si>
  <si>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</si>
  <si>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</si>
  <si>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</si>
  <si>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</si>
  <si>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</si>
  <si>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</si>
  <si>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</si>
  <si>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</si>
  <si>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</si>
  <si>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</si>
  <si>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</si>
  <si>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</si>
  <si>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</si>
  <si>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</si>
  <si>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</si>
  <si>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</si>
  <si>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</si>
  <si>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</si>
  <si>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</si>
  <si>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</si>
  <si>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</si>
  <si>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</si>
  <si>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</si>
  <si>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</si>
  <si>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</si>
  <si>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</si>
  <si>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</si>
  <si>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</si>
  <si>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</si>
  <si>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</si>
  <si>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</si>
  <si>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</si>
  <si>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</si>
  <si>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</si>
  <si>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</si>
  <si>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</si>
  <si>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</si>
  <si>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</si>
  <si>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</si>
  <si>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</si>
  <si>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</si>
  <si>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</si>
  <si>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</si>
  <si>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</si>
  <si>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</si>
  <si>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</si>
  <si>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</si>
  <si>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</si>
  <si>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</si>
  <si>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</si>
  <si>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</si>
  <si>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</si>
  <si>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</si>
  <si>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</si>
  <si>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</si>
  <si>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</si>
  <si>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</si>
  <si>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</si>
  <si>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</si>
  <si>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</si>
  <si>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</si>
  <si>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</si>
  <si>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</si>
  <si>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</si>
  <si>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</si>
  <si>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</si>
  <si>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</si>
  <si>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</si>
  <si>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</si>
  <si>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</si>
  <si>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</si>
  <si>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</si>
  <si>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</si>
  <si>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</si>
  <si>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</si>
  <si>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</si>
  <si>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</si>
  <si>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</si>
  <si>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</si>
  <si>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</si>
  <si>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</si>
  <si>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</si>
  <si>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</si>
  <si>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</si>
  <si>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</si>
  <si>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</si>
  <si>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</si>
  <si>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</si>
  <si>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</si>
  <si>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</si>
  <si>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</si>
  <si>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</si>
  <si>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</si>
  <si>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</si>
  <si>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</si>
  <si>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</si>
  <si>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</si>
  <si>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</si>
  <si>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</si>
  <si>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</si>
  <si>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</si>
  <si>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</si>
  <si>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</si>
  <si>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</si>
  <si>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</si>
  <si>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</si>
  <si>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</si>
  <si>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</si>
  <si>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</si>
  <si>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</si>
  <si>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</si>
  <si>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</si>
  <si>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</si>
  <si>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</si>
  <si>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</si>
  <si>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</si>
  <si>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</si>
  <si>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</si>
  <si>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</si>
  <si>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</si>
  <si>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</si>
  <si>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</si>
  <si>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</si>
  <si>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</si>
  <si>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</si>
  <si>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</si>
  <si>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</si>
  <si>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</si>
  <si>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</si>
  <si>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</si>
  <si>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</si>
  <si>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</si>
  <si>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</si>
  <si>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</si>
  <si>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</si>
  <si>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</si>
  <si>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</si>
  <si>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</si>
  <si>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</si>
  <si>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</si>
  <si>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</si>
  <si>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</si>
  <si>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</si>
  <si>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</si>
  <si>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</si>
  <si>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</si>
  <si>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</si>
  <si>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</si>
  <si>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</si>
  <si>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</si>
  <si>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</si>
  <si>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</si>
  <si>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</si>
  <si>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</si>
  <si>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</si>
  <si>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</si>
  <si>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</si>
  <si>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</si>
  <si>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</si>
  <si>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</si>
  <si>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</si>
  <si>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</si>
  <si>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</si>
  <si>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</si>
  <si>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</si>
  <si>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</si>
  <si>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</si>
  <si>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</si>
  <si>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</si>
  <si>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</si>
  <si>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</si>
  <si>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</si>
  <si>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</si>
  <si>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</si>
  <si>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</si>
  <si>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</si>
  <si>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</si>
  <si>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</si>
  <si>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</si>
  <si>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</si>
  <si>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</si>
  <si>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</si>
  <si>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</si>
  <si>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</si>
  <si>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</si>
  <si>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</si>
  <si>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</si>
  <si>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</si>
  <si>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</si>
  <si>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</si>
  <si>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</si>
  <si>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</si>
  <si>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</si>
  <si>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</si>
  <si>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</si>
  <si>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</si>
  <si>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</si>
  <si>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</si>
  <si>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</si>
  <si>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</si>
  <si>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</si>
  <si>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</si>
  <si>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</si>
  <si>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</si>
  <si>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</si>
  <si>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</si>
  <si>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</si>
  <si>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</si>
  <si>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</si>
  <si>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</si>
  <si>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</si>
  <si>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</si>
  <si>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</si>
  <si>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</si>
  <si>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</si>
  <si>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</si>
  <si>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</si>
  <si>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</si>
  <si>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</si>
  <si>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</si>
  <si>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</si>
  <si>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</si>
  <si>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</si>
  <si>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</si>
  <si>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</si>
  <si>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</si>
  <si>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</si>
  <si>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</si>
  <si>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</si>
  <si>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</si>
  <si>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</si>
  <si>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</si>
  <si>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</si>
  <si>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</si>
  <si>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</si>
  <si>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</si>
  <si>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</si>
  <si>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</si>
  <si>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</si>
  <si>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</si>
  <si>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</si>
  <si>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</si>
  <si>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</si>
  <si>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</si>
  <si>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</si>
  <si>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</si>
  <si>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</si>
  <si>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</si>
  <si>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</si>
  <si>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</si>
  <si>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</si>
  <si>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</si>
  <si>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</si>
  <si>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</si>
  <si>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</si>
  <si>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</si>
  <si>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</si>
  <si>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</si>
  <si>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</si>
  <si>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</si>
  <si>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</si>
  <si>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</si>
  <si>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</si>
  <si>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</si>
  <si>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</si>
  <si>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</si>
  <si>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</si>
  <si>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</si>
  <si>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</si>
  <si>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</si>
  <si>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</si>
  <si>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</si>
  <si>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</si>
  <si>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</si>
  <si>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</si>
  <si>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</si>
  <si>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</si>
  <si>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</si>
  <si>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</si>
  <si>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</si>
  <si>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</si>
  <si>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</si>
  <si>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</si>
  <si>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</si>
  <si>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</si>
  <si>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</si>
  <si>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</si>
  <si>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</si>
  <si>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</si>
  <si>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</si>
  <si>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</si>
  <si>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</si>
  <si>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</si>
  <si>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</si>
  <si>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</si>
  <si>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</si>
  <si>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</si>
  <si>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</si>
  <si>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</si>
  <si>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</si>
  <si>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</si>
  <si>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</si>
  <si>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</si>
  <si>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</si>
  <si>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</si>
  <si>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</si>
  <si>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</si>
  <si>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</si>
  <si>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</si>
  <si>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</si>
  <si>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</si>
  <si>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</si>
  <si>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</si>
  <si>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</si>
  <si>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</si>
  <si>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</si>
  <si>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</si>
  <si>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</si>
  <si>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</si>
  <si>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</si>
  <si>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</si>
  <si>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</si>
  <si>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</si>
  <si>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</si>
  <si>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</si>
  <si>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</si>
  <si>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</si>
  <si>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</si>
  <si>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</si>
  <si>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</si>
  <si>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</si>
  <si>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</si>
  <si>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</si>
  <si>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</si>
  <si>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</si>
  <si>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</si>
  <si>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</si>
  <si>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</si>
  <si>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</si>
  <si>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</si>
  <si>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</si>
  <si>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</si>
  <si>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</si>
  <si>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</si>
  <si>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</si>
  <si>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</si>
  <si>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</si>
  <si>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</si>
  <si>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</si>
  <si>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</si>
  <si>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</si>
  <si>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</si>
  <si>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</si>
  <si>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</si>
  <si>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</si>
  <si>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</si>
  <si>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</si>
  <si>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</si>
  <si>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</si>
  <si>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</si>
  <si>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</si>
  <si>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</si>
  <si>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</si>
  <si>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</si>
  <si>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</si>
  <si>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</si>
  <si>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</si>
  <si>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</si>
  <si>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</si>
  <si>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</si>
  <si>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</si>
  <si>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</si>
  <si>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</si>
  <si>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</si>
  <si>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</si>
  <si>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</si>
  <si>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</si>
  <si>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</si>
  <si>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</si>
  <si>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</si>
  <si>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</si>
  <si>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</si>
  <si>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</si>
  <si>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</si>
  <si>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</si>
  <si>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</si>
  <si>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</si>
  <si>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</si>
  <si>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</si>
  <si>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</si>
  <si>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</si>
  <si>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</si>
  <si>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</si>
  <si>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</si>
  <si>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</si>
  <si>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</si>
  <si>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</si>
  <si>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</si>
  <si>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</si>
  <si>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</si>
  <si>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</si>
  <si>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</si>
  <si>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</si>
  <si>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</si>
  <si>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</si>
  <si>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</si>
  <si>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</si>
  <si>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</si>
  <si>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</si>
  <si>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</si>
  <si>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</si>
  <si>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</si>
  <si>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</si>
  <si>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</si>
  <si>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</si>
  <si>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</si>
  <si>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</si>
  <si>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</si>
  <si>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</si>
  <si>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</si>
  <si>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</si>
  <si>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</si>
  <si>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</si>
  <si>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</si>
  <si>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</si>
  <si>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</si>
  <si>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</si>
  <si>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</si>
  <si>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</si>
  <si>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</si>
  <si>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</si>
  <si>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</si>
  <si>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</si>
  <si>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</si>
  <si>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</si>
  <si>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</si>
  <si>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</si>
  <si>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</si>
  <si>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</si>
  <si>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</si>
  <si>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</si>
  <si>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</si>
  <si>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</si>
  <si>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</si>
  <si>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</si>
  <si>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</si>
  <si>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</si>
  <si>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</si>
  <si>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</si>
  <si>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</si>
  <si>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</si>
  <si>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</si>
  <si>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</si>
  <si>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</si>
  <si>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</si>
  <si>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</si>
  <si>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</si>
  <si>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</si>
  <si>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</si>
  <si>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</si>
  <si>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</si>
  <si>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</si>
  <si>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</si>
  <si>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</si>
  <si>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</si>
  <si>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</si>
  <si>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</si>
  <si>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</si>
  <si>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</si>
  <si>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</si>
  <si>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</si>
  <si>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</si>
  <si>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</si>
  <si>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</si>
  <si>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</si>
  <si>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</si>
  <si>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</si>
  <si>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</si>
  <si>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</si>
  <si>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</si>
  <si>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</si>
  <si>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</si>
  <si>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</si>
  <si>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</si>
  <si>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</si>
  <si>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</si>
  <si>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</si>
  <si>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</si>
  <si>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</si>
  <si>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</si>
  <si>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</si>
  <si>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</si>
  <si>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</si>
  <si>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</si>
  <si>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</si>
  <si>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</si>
  <si>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</si>
  <si>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</si>
  <si>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</si>
  <si>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</si>
  <si>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</si>
  <si>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</si>
  <si>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</si>
  <si>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</si>
  <si>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</si>
  <si>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</si>
  <si>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</si>
  <si>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</si>
  <si>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</si>
  <si>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</si>
  <si>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</si>
  <si>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</si>
  <si>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</si>
  <si>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</si>
  <si>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</si>
  <si>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</si>
  <si>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</si>
  <si>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</si>
  <si>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</si>
  <si>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</si>
  <si>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</si>
  <si>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</si>
  <si>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</si>
  <si>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</si>
  <si>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</si>
  <si>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</si>
  <si>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</si>
  <si>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</si>
  <si>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</si>
  <si>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</si>
  <si>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</si>
  <si>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</si>
  <si>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</si>
  <si>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</si>
  <si>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</si>
  <si>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</si>
  <si>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</si>
  <si>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</si>
  <si>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</si>
  <si>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</si>
  <si>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</si>
  <si>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</si>
  <si>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</si>
  <si>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</si>
  <si>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</si>
  <si>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</si>
  <si>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</si>
  <si>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</si>
  <si>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</si>
  <si>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</si>
  <si>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</si>
  <si>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</si>
  <si>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</si>
  <si>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</si>
  <si>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</si>
  <si>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</si>
  <si>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</si>
  <si>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</si>
  <si>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</si>
  <si>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</si>
  <si>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</si>
  <si>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</si>
  <si>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</si>
  <si>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</si>
  <si>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</si>
  <si>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</si>
  <si>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</si>
  <si>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</si>
  <si>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</si>
  <si>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</si>
  <si>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</si>
  <si>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</si>
  <si>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</si>
  <si>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</si>
  <si>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</si>
  <si>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</si>
  <si>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</si>
  <si>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</si>
  <si>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</si>
  <si>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</si>
  <si>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</si>
  <si>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</si>
  <si>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</si>
  <si>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</si>
  <si>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</si>
  <si>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</si>
  <si>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</si>
  <si>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</si>
  <si>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</si>
  <si>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</si>
  <si>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</si>
  <si>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</si>
  <si>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</si>
  <si>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</si>
  <si>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</si>
  <si>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</si>
  <si>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</si>
  <si>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</si>
  <si>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</si>
  <si>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</si>
  <si>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</si>
  <si>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</si>
  <si>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</si>
  <si>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</si>
  <si>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</si>
  <si>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</si>
  <si>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</si>
  <si>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</si>
  <si>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</si>
  <si>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</si>
  <si>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</si>
  <si>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</si>
  <si>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</si>
  <si>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</si>
  <si>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</si>
  <si>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</si>
  <si>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</si>
  <si>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</si>
  <si>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</si>
  <si>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</si>
  <si>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</si>
  <si>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</si>
  <si>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</si>
  <si>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</si>
  <si>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</si>
  <si>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</si>
  <si>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</si>
  <si>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</si>
  <si>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</si>
  <si>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</si>
  <si>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</si>
  <si>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</si>
  <si>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</si>
  <si>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</si>
  <si>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</si>
  <si>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</si>
  <si>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</si>
  <si>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</si>
  <si>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</si>
  <si>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</si>
  <si>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</si>
  <si>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</si>
  <si>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</si>
  <si>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</si>
  <si>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</si>
  <si>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</si>
  <si>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</si>
  <si>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</si>
  <si>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</si>
  <si>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</si>
  <si>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</si>
  <si>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</si>
  <si>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</si>
  <si>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</si>
  <si>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</si>
  <si>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</si>
  <si>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</si>
  <si>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</si>
  <si>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</si>
  <si>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</si>
  <si>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</si>
  <si>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</si>
  <si>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</si>
  <si>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</si>
  <si>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</si>
  <si>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</si>
  <si>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</si>
  <si>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</si>
  <si>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</si>
  <si>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</si>
  <si>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</si>
  <si>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</si>
  <si>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</si>
  <si>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</si>
  <si>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</si>
  <si>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</si>
  <si>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</si>
  <si>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</si>
  <si>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</si>
  <si>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</si>
  <si>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</si>
  <si>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</si>
  <si>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</si>
  <si>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</si>
  <si>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</si>
  <si>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</si>
  <si>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</si>
  <si>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</si>
  <si>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</si>
  <si>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</si>
  <si>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</si>
  <si>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</si>
  <si>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</si>
  <si>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</si>
  <si>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</si>
  <si>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</si>
  <si>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</si>
  <si>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</si>
  <si>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</si>
  <si>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</si>
  <si>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</si>
  <si>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</si>
  <si>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</si>
  <si>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</si>
  <si>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</si>
  <si>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</si>
  <si>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</si>
  <si>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</si>
  <si>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</si>
  <si>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</si>
  <si>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</si>
  <si>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</si>
  <si>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</si>
  <si>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</si>
  <si>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</si>
  <si>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</si>
  <si>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</si>
  <si>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</si>
  <si>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</si>
  <si>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</si>
  <si>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</si>
  <si>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</si>
  <si>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</si>
  <si>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</si>
  <si>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</si>
  <si>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</si>
  <si>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</si>
  <si>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</si>
  <si>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</si>
  <si>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</si>
  <si>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</si>
  <si>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</si>
  <si>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</si>
  <si>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</si>
  <si>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</si>
  <si>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</si>
  <si>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</si>
  <si>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</si>
  <si>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</si>
  <si>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</si>
  <si>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</si>
  <si>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</si>
  <si>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</si>
  <si>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</si>
  <si>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</si>
  <si>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</si>
  <si>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</si>
  <si>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</si>
  <si>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</si>
  <si>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</si>
  <si>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</si>
  <si>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</si>
  <si>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</si>
  <si>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</si>
  <si>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</si>
  <si>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</si>
  <si>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</si>
  <si>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</si>
  <si>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</si>
  <si>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</si>
  <si>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</si>
  <si>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</si>
  <si>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</si>
  <si>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</si>
  <si>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</si>
  <si>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</si>
  <si>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</si>
  <si>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</si>
  <si>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</si>
  <si>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</si>
  <si>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</si>
  <si>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</si>
  <si>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</si>
  <si>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</si>
  <si>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</si>
  <si>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</si>
  <si>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</si>
  <si>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</si>
  <si>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</si>
  <si>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</si>
  <si>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</si>
  <si>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</si>
  <si>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</si>
  <si>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</si>
  <si>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</si>
  <si>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</si>
  <si>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</si>
  <si>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</si>
  <si>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</si>
  <si>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</si>
  <si>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</si>
  <si>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</si>
  <si>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</si>
  <si>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</si>
  <si>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</si>
  <si>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</si>
  <si>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</si>
  <si>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</si>
  <si>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</si>
  <si>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</si>
  <si>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</si>
  <si>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</si>
  <si>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</si>
  <si>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</si>
  <si>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</si>
  <si>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</si>
  <si>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</si>
  <si>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</si>
  <si>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</si>
  <si>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</si>
  <si>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</si>
  <si>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</si>
  <si>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</si>
  <si>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</si>
  <si>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</si>
  <si>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</si>
  <si>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</si>
  <si>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</si>
  <si>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</si>
  <si>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</si>
  <si>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</si>
  <si>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</si>
  <si>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</si>
  <si>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</si>
  <si>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</si>
  <si>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</si>
  <si>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</si>
  <si>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</si>
  <si>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</si>
  <si>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</si>
  <si>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</si>
  <si>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</si>
  <si>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</si>
  <si>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</si>
  <si>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</si>
  <si>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</si>
  <si>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</si>
  <si>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</si>
  <si>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</si>
  <si>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</si>
  <si>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</si>
  <si>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</si>
  <si>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</si>
  <si>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</si>
  <si>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</si>
  <si>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</si>
  <si>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</si>
  <si>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</si>
  <si>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</si>
  <si>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</si>
  <si>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</si>
  <si>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</si>
  <si>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</si>
  <si>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</si>
  <si>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</si>
  <si>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</si>
  <si>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</si>
  <si>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</si>
  <si>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</si>
  <si>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</si>
  <si>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</si>
  <si>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</si>
  <si>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</si>
  <si>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</si>
  <si>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</si>
  <si>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</si>
  <si>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</si>
  <si>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</si>
  <si>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</si>
  <si>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</si>
  <si>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</si>
  <si>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</si>
  <si>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</si>
  <si>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</si>
  <si>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</si>
  <si>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</si>
  <si>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</si>
  <si>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</si>
  <si>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</si>
  <si>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</si>
  <si>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</si>
  <si>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</si>
  <si>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</si>
  <si>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</si>
  <si>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</si>
  <si>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</si>
  <si>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</si>
  <si>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</si>
  <si>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</si>
  <si>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</si>
  <si>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</si>
  <si>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</si>
  <si>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</si>
  <si>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</si>
  <si>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</si>
  <si>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</si>
  <si>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</si>
  <si>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</si>
  <si>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</si>
  <si>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</si>
  <si>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</si>
  <si>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</si>
  <si>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</si>
  <si>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</si>
  <si>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</si>
  <si>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</si>
  <si>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</si>
  <si>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</si>
  <si>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</si>
  <si>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</si>
  <si>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</si>
  <si>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</si>
  <si>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</si>
  <si>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</si>
  <si>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</si>
  <si>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</si>
  <si>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</si>
  <si>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</si>
  <si>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</si>
  <si>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</si>
  <si>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</si>
  <si>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</si>
  <si>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</si>
  <si>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</si>
  <si>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</si>
  <si>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</si>
  <si>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</si>
  <si>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</si>
  <si>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</si>
  <si>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</si>
  <si>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</si>
  <si>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</si>
  <si>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</si>
  <si>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</si>
  <si>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</si>
  <si>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</si>
  <si>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</si>
  <si>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</si>
  <si>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</si>
  <si>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</si>
  <si>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</si>
  <si>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</si>
  <si>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</si>
  <si>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</si>
  <si>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</si>
  <si>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</si>
  <si>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</si>
  <si>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</si>
  <si>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</si>
  <si>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</si>
  <si>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</si>
  <si>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</si>
  <si>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</si>
  <si>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</si>
  <si>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</si>
  <si>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</si>
  <si>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</si>
  <si>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</si>
  <si>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</si>
  <si>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</si>
  <si>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</si>
  <si>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</si>
  <si>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</si>
  <si>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</si>
  <si>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</si>
  <si>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</si>
  <si>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</si>
  <si>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</si>
  <si>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</si>
  <si>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</si>
  <si>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</si>
  <si>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</si>
  <si>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</si>
  <si>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</si>
  <si>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</si>
  <si>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</si>
  <si>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</si>
  <si>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</si>
  <si>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</si>
  <si>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</si>
  <si>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</si>
  <si>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</si>
  <si>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</si>
  <si>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</si>
  <si>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</si>
  <si>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</si>
  <si>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</si>
  <si>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</si>
  <si>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</si>
  <si>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</si>
  <si>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</si>
  <si>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</si>
  <si>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</si>
  <si>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</si>
  <si>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</si>
  <si>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</si>
  <si>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</si>
  <si>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</si>
  <si>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</si>
  <si>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</si>
  <si>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</si>
  <si>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</si>
  <si>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</si>
  <si>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</si>
  <si>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</si>
  <si>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</si>
  <si>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</si>
  <si>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</si>
  <si>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</si>
  <si>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</si>
  <si>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</si>
  <si>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</si>
  <si>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</si>
  <si>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</si>
  <si>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</si>
  <si>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</si>
  <si>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</si>
  <si>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</si>
  <si>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</si>
  <si>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</si>
  <si>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</si>
  <si>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</si>
  <si>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</si>
  <si>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</si>
  <si>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</si>
  <si>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</si>
  <si>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</si>
  <si>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</si>
  <si>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</si>
  <si>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</si>
  <si>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</si>
  <si>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</si>
  <si>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</si>
  <si>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</si>
  <si>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</si>
  <si>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</si>
  <si>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</si>
  <si>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</si>
  <si>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</si>
  <si>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</si>
  <si>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</si>
  <si>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</si>
  <si>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</si>
  <si>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</si>
  <si>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</si>
  <si>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</si>
  <si>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</si>
  <si>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</si>
  <si>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</si>
  <si>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</si>
  <si>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</si>
  <si>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</si>
  <si>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</si>
  <si>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</si>
  <si>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</si>
  <si>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</si>
  <si>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</si>
  <si>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</si>
  <si>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</si>
  <si>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</si>
  <si>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</si>
  <si>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</si>
  <si>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</si>
  <si>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</si>
  <si>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</si>
  <si>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</si>
  <si>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</si>
  <si>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</si>
  <si>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</si>
  <si>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</si>
  <si>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</si>
  <si>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</si>
  <si>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</si>
  <si>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</si>
  <si>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</si>
  <si>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</si>
  <si>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</si>
  <si>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</si>
  <si>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</si>
  <si>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</si>
  <si>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</si>
  <si>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</si>
  <si>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</si>
  <si>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</si>
  <si>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</si>
  <si>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</si>
  <si>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</si>
  <si>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</si>
  <si>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</si>
  <si>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</si>
  <si>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</si>
  <si>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</si>
  <si>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</si>
  <si>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</si>
  <si>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</si>
  <si>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</si>
  <si>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</si>
  <si>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</si>
  <si>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</si>
  <si>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</si>
  <si>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</si>
  <si>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</si>
  <si>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</si>
  <si>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</si>
  <si>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</si>
  <si>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</si>
  <si>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</si>
  <si>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</si>
  <si>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</si>
  <si>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</si>
  <si>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</si>
  <si>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</si>
  <si>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</si>
  <si>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</si>
  <si>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</si>
  <si>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</si>
  <si>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</si>
  <si>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</si>
  <si>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</si>
  <si>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</si>
  <si>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</si>
  <si>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</si>
  <si>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</si>
  <si>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</si>
  <si>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</si>
  <si>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</si>
  <si>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</si>
  <si>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</si>
  <si>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</si>
  <si>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</si>
  <si>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</si>
  <si>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</si>
  <si>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</si>
  <si>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</si>
  <si>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</si>
  <si>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</si>
  <si>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</si>
  <si>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</si>
  <si>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</si>
  <si>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</si>
  <si>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</si>
  <si>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</si>
  <si>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</si>
  <si>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</si>
  <si>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</si>
  <si>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</si>
  <si>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</si>
  <si>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</si>
  <si>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</si>
  <si>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</si>
  <si>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</si>
  <si>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</si>
  <si>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</si>
  <si>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</si>
  <si>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</si>
  <si>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</si>
  <si>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</si>
  <si>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</si>
  <si>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</si>
  <si>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</si>
  <si>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</si>
  <si>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</si>
  <si>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</si>
  <si>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</si>
  <si>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</si>
  <si>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</si>
  <si>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</si>
  <si>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</si>
  <si>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</si>
  <si>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</si>
  <si>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</si>
  <si>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</si>
  <si>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</si>
  <si>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</si>
  <si>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</si>
  <si>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</si>
  <si>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</si>
  <si>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</si>
  <si>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</si>
  <si>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</si>
  <si>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</si>
  <si>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</si>
  <si>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</si>
  <si>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</si>
  <si>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</si>
  <si>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</si>
  <si>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</si>
  <si>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</si>
  <si>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</si>
  <si>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</si>
  <si>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</si>
  <si>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</si>
  <si>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</si>
  <si>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</si>
  <si>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</si>
  <si>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</si>
  <si>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</si>
  <si>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</si>
  <si>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</si>
  <si>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</si>
  <si>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</si>
  <si>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</si>
  <si>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</si>
  <si>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</si>
  <si>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</si>
  <si>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</si>
  <si>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</si>
  <si>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</si>
  <si>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</si>
  <si>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</si>
  <si>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</si>
  <si>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</si>
  <si>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</si>
  <si>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</si>
  <si>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</si>
  <si>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</si>
  <si>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</si>
  <si>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</si>
  <si>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</si>
  <si>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</si>
  <si>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</si>
  <si>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</si>
  <si>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</si>
  <si>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</si>
  <si>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</si>
  <si>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</si>
  <si>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</si>
  <si>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</si>
  <si>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</si>
  <si>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</si>
  <si>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</si>
  <si>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</si>
  <si>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</si>
  <si>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</si>
  <si>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</si>
  <si>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</si>
  <si>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</si>
  <si>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</si>
  <si>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</si>
  <si>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</si>
  <si>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</si>
  <si>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</si>
  <si>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</si>
  <si>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</si>
  <si>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</si>
  <si>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</si>
  <si>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</si>
  <si>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</si>
  <si>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</si>
  <si>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</si>
  <si>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</si>
  <si>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</si>
  <si>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</si>
  <si>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</si>
  <si>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</si>
  <si>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</si>
  <si>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</si>
  <si>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</si>
  <si>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</si>
  <si>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</si>
  <si>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</si>
  <si>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</si>
  <si>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</si>
  <si>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</si>
  <si>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</si>
  <si>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</si>
  <si>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</si>
  <si>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</si>
  <si>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</si>
  <si>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</si>
  <si>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</si>
  <si>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</si>
  <si>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</si>
  <si>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</si>
  <si>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</si>
  <si>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</si>
  <si>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</si>
  <si>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</si>
  <si>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</si>
  <si>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</si>
  <si>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</si>
  <si>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</si>
  <si>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</si>
  <si>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</si>
  <si>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</si>
  <si>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</si>
  <si>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</si>
  <si>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</si>
  <si>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</si>
  <si>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</si>
  <si>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</si>
  <si>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</si>
  <si>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</si>
  <si>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</si>
  <si>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</si>
  <si>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</si>
  <si>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</si>
  <si>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</si>
  <si>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</si>
  <si>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</si>
  <si>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</si>
  <si>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</si>
  <si>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</si>
  <si>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</si>
  <si>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</si>
  <si>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</si>
  <si>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</si>
  <si>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</si>
  <si>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</si>
  <si>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</si>
  <si>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</si>
  <si>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</si>
  <si>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</si>
  <si>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</si>
  <si>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</si>
  <si>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</si>
  <si>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</si>
  <si>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</si>
  <si>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</si>
  <si>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</si>
  <si>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</si>
  <si>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</si>
  <si>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</si>
  <si>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</si>
  <si>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</si>
  <si>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</si>
  <si>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</si>
  <si>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</si>
  <si>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</si>
  <si>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</si>
  <si>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</si>
  <si>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</si>
  <si>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</si>
  <si>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</si>
  <si>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</si>
  <si>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</si>
  <si>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</si>
  <si>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</si>
  <si>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</si>
  <si>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</si>
  <si>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</si>
  <si>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</si>
  <si>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</si>
  <si>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</si>
  <si>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</si>
  <si>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</si>
  <si>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</si>
  <si>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</si>
  <si>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</si>
  <si>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</si>
  <si>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</si>
  <si>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</si>
  <si>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</si>
  <si>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</si>
  <si>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</si>
  <si>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</si>
  <si>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</si>
  <si>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</si>
  <si>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</si>
  <si>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</si>
  <si>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</si>
  <si>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</si>
  <si>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</si>
  <si>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</si>
  <si>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</si>
  <si>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</si>
  <si>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</si>
  <si>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</si>
  <si>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</si>
  <si>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</si>
  <si>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</si>
  <si>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</si>
  <si>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</si>
  <si>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</si>
  <si>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</si>
  <si>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</si>
  <si>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</si>
  <si>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</si>
  <si>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</si>
  <si>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</si>
  <si>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</si>
  <si>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</si>
  <si>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</si>
  <si>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</si>
  <si>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</si>
  <si>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</si>
  <si>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</si>
  <si>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</si>
  <si>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</si>
  <si>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</si>
  <si>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</si>
  <si>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</si>
  <si>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</si>
  <si>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</si>
  <si>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</si>
  <si>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</si>
  <si>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</si>
  <si>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</si>
  <si>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</si>
  <si>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</si>
  <si>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</si>
  <si>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</si>
  <si>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</si>
  <si>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</si>
  <si>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</si>
  <si>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</si>
  <si>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</si>
  <si>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</si>
  <si>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</si>
  <si>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</si>
  <si>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</si>
  <si>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</si>
  <si>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</si>
  <si>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</si>
  <si>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</si>
  <si>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</si>
  <si>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</si>
  <si>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</si>
  <si>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</si>
  <si>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</si>
  <si>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</si>
  <si>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</si>
  <si>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</si>
  <si>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</si>
  <si>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</si>
  <si>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</si>
  <si>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</si>
  <si>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</si>
  <si>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</si>
  <si>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</si>
  <si>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</si>
  <si>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</si>
  <si>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</si>
  <si>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</si>
  <si>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</si>
  <si>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</si>
  <si>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</si>
  <si>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</si>
  <si>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</si>
  <si>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</si>
  <si>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</si>
  <si>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</si>
  <si>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</si>
  <si>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</si>
  <si>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</si>
  <si>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</si>
  <si>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</si>
  <si>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</si>
  <si>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</si>
  <si>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</si>
  <si>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</si>
  <si>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</si>
  <si>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</si>
  <si>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</si>
  <si>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</si>
  <si>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</si>
  <si>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</si>
  <si>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</si>
  <si>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</si>
  <si>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</si>
  <si>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</si>
  <si>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</si>
  <si>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</si>
  <si>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</si>
  <si>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</si>
  <si>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</si>
  <si>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</si>
  <si>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</si>
  <si>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</si>
  <si>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</si>
  <si>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</si>
  <si>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</si>
  <si>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</si>
  <si>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</si>
  <si>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</si>
  <si>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</si>
  <si>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</si>
  <si>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</si>
  <si>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</si>
  <si>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</si>
  <si>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</si>
  <si>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</si>
  <si>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</si>
  <si>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</si>
  <si>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</si>
  <si>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</si>
  <si>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</si>
  <si>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</si>
  <si>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</si>
  <si>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</si>
  <si>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</si>
  <si>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</si>
  <si>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</si>
  <si>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</si>
  <si>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</si>
  <si>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</si>
  <si>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</si>
  <si>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</si>
  <si>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</si>
  <si>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</si>
  <si>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</si>
  <si>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</si>
  <si>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</si>
  <si>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</si>
  <si>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</si>
  <si>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</si>
  <si>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</si>
  <si>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</si>
  <si>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</si>
  <si>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</si>
  <si>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</si>
  <si>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</si>
  <si>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</si>
  <si>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</si>
  <si>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</si>
  <si>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</si>
  <si>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</si>
  <si>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</si>
  <si>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</si>
  <si>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</si>
  <si>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</si>
  <si>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</si>
  <si>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</si>
  <si>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</si>
  <si>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</si>
  <si>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</si>
  <si>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</si>
  <si>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</si>
  <si>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</si>
  <si>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</si>
  <si>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</si>
  <si>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</si>
  <si>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</si>
  <si>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</si>
  <si>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</si>
  <si>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</si>
  <si>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</si>
  <si>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</si>
  <si>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</si>
  <si>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</si>
  <si>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</si>
  <si>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</si>
  <si>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</si>
  <si>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</si>
  <si>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</si>
  <si>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</si>
  <si>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</si>
  <si>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</si>
  <si>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</si>
  <si>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</si>
  <si>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</si>
  <si>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</si>
  <si>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</si>
  <si>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</si>
  <si>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</si>
  <si>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</si>
  <si>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</si>
  <si>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</si>
  <si>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</si>
  <si>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</si>
  <si>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</si>
  <si>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</si>
  <si>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</si>
  <si>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</si>
  <si>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</si>
  <si>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</si>
  <si>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</si>
  <si>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</si>
  <si>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</si>
  <si>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</si>
  <si>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</si>
  <si>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</si>
  <si>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</si>
  <si>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</si>
  <si>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</si>
  <si>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</si>
  <si>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</si>
  <si>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</si>
  <si>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</si>
  <si>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</si>
  <si>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</si>
  <si>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</si>
  <si>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</si>
  <si>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</si>
  <si>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</si>
  <si>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</si>
  <si>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</si>
  <si>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</si>
  <si>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</si>
  <si>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</si>
  <si>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</si>
  <si>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</si>
  <si>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</si>
  <si>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</si>
  <si>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</si>
  <si>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</si>
  <si>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</si>
  <si>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</si>
  <si>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</si>
  <si>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</si>
  <si>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</si>
  <si>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</si>
  <si>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</si>
  <si>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</si>
  <si>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</si>
  <si>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</si>
  <si>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</si>
  <si>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</si>
  <si>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</si>
  <si>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</si>
  <si>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</si>
  <si>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</si>
  <si>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</si>
  <si>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</si>
  <si>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</si>
  <si>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</si>
  <si>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</si>
  <si>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</si>
  <si>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</si>
  <si>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</si>
  <si>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</si>
  <si>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</si>
  <si>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</si>
  <si>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</si>
  <si>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</si>
  <si>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</si>
  <si>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</si>
  <si>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</si>
  <si>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</si>
  <si>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</si>
  <si>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</si>
  <si>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</si>
  <si>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</si>
  <si>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</si>
  <si>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</si>
  <si>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</si>
  <si>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</si>
  <si>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</si>
  <si>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</si>
  <si>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</si>
  <si>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</si>
  <si>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</si>
  <si>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</si>
  <si>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</si>
  <si>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</si>
  <si>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</si>
  <si>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</si>
  <si>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</si>
  <si>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</si>
  <si>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</si>
  <si>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</si>
  <si>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</si>
  <si>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</si>
  <si>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</si>
  <si>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</si>
  <si>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</si>
  <si>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</si>
  <si>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</si>
  <si>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</si>
  <si>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</si>
  <si>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</si>
  <si>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</si>
  <si>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</si>
  <si>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</si>
  <si>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</si>
  <si>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</si>
  <si>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</si>
  <si>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</si>
  <si>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</si>
  <si>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</si>
  <si>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</si>
  <si>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</si>
  <si>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</si>
  <si>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</si>
  <si>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</si>
  <si>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</si>
  <si>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</si>
  <si>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</si>
  <si>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</si>
  <si>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</si>
  <si>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</si>
  <si>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</si>
  <si>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</si>
  <si>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</si>
  <si>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</si>
  <si>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</si>
  <si>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</si>
  <si>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</si>
  <si>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</si>
  <si>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</si>
  <si>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</si>
  <si>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</si>
  <si>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</si>
  <si>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</si>
  <si>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</si>
  <si>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</si>
  <si>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</si>
  <si>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</si>
  <si>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</si>
  <si>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</si>
  <si>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</si>
  <si>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</si>
  <si>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</si>
  <si>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</si>
  <si>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</si>
  <si>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</si>
  <si>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</si>
  <si>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</si>
  <si>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</si>
  <si>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</si>
  <si>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</si>
  <si>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</si>
  <si>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</si>
  <si>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</si>
  <si>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</si>
  <si>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</si>
  <si>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</si>
  <si>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</si>
  <si>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</si>
  <si>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</si>
  <si>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</si>
  <si>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</si>
  <si>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</si>
  <si>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</si>
  <si>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</si>
  <si>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</si>
  <si>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</si>
  <si>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</si>
  <si>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</si>
  <si>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</si>
  <si>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</si>
  <si>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</si>
  <si>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</si>
  <si>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</si>
  <si>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</si>
  <si>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</si>
  <si>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</si>
  <si>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</si>
  <si>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</si>
  <si>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</si>
  <si>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</si>
  <si>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</si>
  <si>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</si>
  <si>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</si>
  <si>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</si>
  <si>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</si>
  <si>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</si>
  <si>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</si>
  <si>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</si>
  <si>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</si>
  <si>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</si>
  <si>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</si>
  <si>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</si>
  <si>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</si>
  <si>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</si>
  <si>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</si>
  <si>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</si>
  <si>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</si>
  <si>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</si>
  <si>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</si>
  <si>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</si>
  <si>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</si>
  <si>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</si>
  <si>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</si>
  <si>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</si>
  <si>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</si>
  <si>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</si>
  <si>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</si>
  <si>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</si>
  <si>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</si>
  <si>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</si>
  <si>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</si>
  <si>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</si>
  <si>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</si>
  <si>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</si>
  <si>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</si>
  <si>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</si>
  <si>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</si>
  <si>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</si>
  <si>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</si>
  <si>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</si>
  <si>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</si>
  <si>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</si>
  <si>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</si>
  <si>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</si>
  <si>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</si>
  <si>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</si>
  <si>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</si>
  <si>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</si>
  <si>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</si>
  <si>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</si>
  <si>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</si>
  <si>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</si>
  <si>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</si>
  <si>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</si>
  <si>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</si>
  <si>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</si>
  <si>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</si>
  <si>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</si>
  <si>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</si>
  <si>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</si>
  <si>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</si>
  <si>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</si>
  <si>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</si>
  <si>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</si>
  <si>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</si>
  <si>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</si>
  <si>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</si>
  <si>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</si>
  <si>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</si>
  <si>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</si>
  <si>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</si>
  <si>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</si>
  <si>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</si>
  <si>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</si>
  <si>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</si>
  <si>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</si>
  <si>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</si>
  <si>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</si>
  <si>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</si>
  <si>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</si>
  <si>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</si>
  <si>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</si>
  <si>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</si>
  <si>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</si>
  <si>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</si>
  <si>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</si>
  <si>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</si>
  <si>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</si>
  <si>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</si>
  <si>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</si>
  <si>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</si>
  <si>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</si>
  <si>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</si>
  <si>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</si>
  <si>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</si>
  <si>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</si>
  <si>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</si>
  <si>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</si>
  <si>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</si>
  <si>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</si>
  <si>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</si>
  <si>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</si>
  <si>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</si>
  <si>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</si>
  <si>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</si>
  <si>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</si>
  <si>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</si>
  <si>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</si>
  <si>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</si>
  <si>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</si>
  <si>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</si>
  <si>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</si>
  <si>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</si>
  <si>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</si>
  <si>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</si>
  <si>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</si>
  <si>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</si>
  <si>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</si>
  <si>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</si>
  <si>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</si>
  <si>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</si>
  <si>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</si>
  <si>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</si>
  <si>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</si>
  <si>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</si>
  <si>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</si>
  <si>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</si>
  <si>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</si>
  <si>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</si>
  <si>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</si>
  <si>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</si>
  <si>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</si>
  <si>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</si>
  <si>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</si>
  <si>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</si>
  <si>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</si>
  <si>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</si>
  <si>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</si>
  <si>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</si>
  <si>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</si>
  <si>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</si>
  <si>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</si>
  <si>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</si>
  <si>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</si>
  <si>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</si>
  <si>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</si>
  <si>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</si>
  <si>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</si>
  <si>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</si>
  <si>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</si>
  <si>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</si>
  <si>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</si>
  <si>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</si>
  <si>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</si>
  <si>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</si>
  <si>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</si>
  <si>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</si>
  <si>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</si>
  <si>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</si>
  <si>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</si>
  <si>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</si>
  <si>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</si>
  <si>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</si>
  <si>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</si>
  <si>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</si>
  <si>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</si>
  <si>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</si>
  <si>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</si>
  <si>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</si>
  <si>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</si>
  <si>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</si>
  <si>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</si>
  <si>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</si>
  <si>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</si>
  <si>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</si>
  <si>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</si>
  <si>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</si>
  <si>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</si>
  <si>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</si>
  <si>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</si>
  <si>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</si>
  <si>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</si>
  <si>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</si>
  <si>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</si>
  <si>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</si>
  <si>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</si>
  <si>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</si>
  <si>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</si>
  <si>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</si>
  <si>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</si>
  <si>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</si>
  <si>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</si>
  <si>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</si>
  <si>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</si>
  <si>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</si>
  <si>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</si>
  <si>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</si>
  <si>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</si>
  <si>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</si>
  <si>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</si>
  <si>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</si>
  <si>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</si>
  <si>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</si>
  <si>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</si>
  <si>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</si>
  <si>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</si>
  <si>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</si>
  <si>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</si>
  <si>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</si>
  <si>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</si>
  <si>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</si>
  <si>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</si>
  <si>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</si>
  <si>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</si>
  <si>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</si>
  <si>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</si>
  <si>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</si>
  <si>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</si>
  <si>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</si>
  <si>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</si>
  <si>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</si>
  <si>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</si>
  <si>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</si>
  <si>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</si>
  <si>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</si>
  <si>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</si>
  <si>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</si>
  <si>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</si>
  <si>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</si>
  <si>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</si>
  <si>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</si>
  <si>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</si>
  <si>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</si>
  <si>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</si>
  <si>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</si>
  <si>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</si>
  <si>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</si>
  <si>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</si>
  <si>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</si>
  <si>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</si>
  <si>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</si>
  <si>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</si>
  <si>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</si>
  <si>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</si>
  <si>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</si>
  <si>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</si>
  <si>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</si>
  <si>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</si>
  <si>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</si>
  <si>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</si>
  <si>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</si>
  <si>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</si>
  <si>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</si>
  <si>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</si>
  <si>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</si>
  <si>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</si>
  <si>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</si>
  <si>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</si>
  <si>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</si>
  <si>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</si>
  <si>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</si>
  <si>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</si>
  <si>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</si>
  <si>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</si>
  <si>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</si>
  <si>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</si>
  <si>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</si>
  <si>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</si>
  <si>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</si>
  <si>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</si>
  <si>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</si>
  <si>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</si>
  <si>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</si>
  <si>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</si>
  <si>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</si>
  <si>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</si>
  <si>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</si>
  <si>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</si>
  <si>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</si>
  <si>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</si>
  <si>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</si>
  <si>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</si>
  <si>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</si>
  <si>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</si>
  <si>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</si>
  <si>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</si>
  <si>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</si>
  <si>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</si>
  <si>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</si>
  <si>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</si>
  <si>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</si>
  <si>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</si>
  <si>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</si>
  <si>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</si>
  <si>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</si>
  <si>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</si>
  <si>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</si>
  <si>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</si>
  <si>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</si>
  <si>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</si>
  <si>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</si>
  <si>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</si>
  <si>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</si>
  <si>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</si>
  <si>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</si>
  <si>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</si>
  <si>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</si>
  <si>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</si>
  <si>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</si>
  <si>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</si>
  <si>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</si>
  <si>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</si>
  <si>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</si>
  <si>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</si>
  <si>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</si>
  <si>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</si>
  <si>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</si>
  <si>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</si>
  <si>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</si>
  <si>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</si>
  <si>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</si>
  <si>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</si>
  <si>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</si>
  <si>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</si>
  <si>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</si>
  <si>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</si>
  <si>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</si>
  <si>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</si>
  <si>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</si>
  <si>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</si>
  <si>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</si>
  <si>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</si>
  <si>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</si>
  <si>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</si>
  <si>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</si>
  <si>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</si>
  <si>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</si>
  <si>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</si>
  <si>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</si>
  <si>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</si>
  <si>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</si>
  <si>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</si>
  <si>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</si>
  <si>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</si>
  <si>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</si>
  <si>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</si>
  <si>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</si>
  <si>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</si>
  <si>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</si>
  <si>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</si>
  <si>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</si>
  <si>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</si>
  <si>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</si>
  <si>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</si>
  <si>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</si>
  <si>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</si>
  <si>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</si>
  <si>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</si>
  <si>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</si>
  <si>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</si>
  <si>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</si>
  <si>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</si>
  <si>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</si>
  <si>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</si>
  <si>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</si>
  <si>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</si>
  <si>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</si>
  <si>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</si>
  <si>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</si>
  <si>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</si>
  <si>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</si>
  <si>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</si>
  <si>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</si>
  <si>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</si>
  <si>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</si>
  <si>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</si>
  <si>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</si>
  <si>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</si>
  <si>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</si>
  <si>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</si>
  <si>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</si>
  <si>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</si>
  <si>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</si>
  <si>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</si>
  <si>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</si>
  <si>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</si>
  <si>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</si>
  <si>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</si>
  <si>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</si>
  <si>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</si>
  <si>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</si>
  <si>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</si>
  <si>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</si>
  <si>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</si>
  <si>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</si>
  <si>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</si>
  <si>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</si>
  <si>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</si>
  <si>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</si>
  <si>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</si>
  <si>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</si>
  <si>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</si>
  <si>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</si>
  <si>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</si>
  <si>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</si>
  <si>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</si>
  <si>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</si>
  <si>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</si>
  <si>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</si>
  <si>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</si>
  <si>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</si>
  <si>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</si>
  <si>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</si>
  <si>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</si>
  <si>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</si>
  <si>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</si>
  <si>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</si>
  <si>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</si>
  <si>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</si>
  <si>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</si>
  <si>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</si>
  <si>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</si>
  <si>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</si>
  <si>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</si>
  <si>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</si>
  <si>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</si>
  <si>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</si>
  <si>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</si>
  <si>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</si>
  <si>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</si>
  <si>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</si>
  <si>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</si>
  <si>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</si>
  <si>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</si>
  <si>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</si>
  <si>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</si>
  <si>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</si>
  <si>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</si>
  <si>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</si>
  <si>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</si>
  <si>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</si>
  <si>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</si>
  <si>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</si>
  <si>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</si>
  <si>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</si>
  <si>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</si>
  <si>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</si>
  <si>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</si>
  <si>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</si>
  <si>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</si>
  <si>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</si>
  <si>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</si>
  <si>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</si>
  <si>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</si>
  <si>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</si>
  <si>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</si>
  <si>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</si>
  <si>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</si>
  <si>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</si>
  <si>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</si>
  <si>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</si>
  <si>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</si>
  <si>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</si>
  <si>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</si>
  <si>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</si>
  <si>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</si>
  <si>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</si>
  <si>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</si>
  <si>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</si>
  <si>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</si>
  <si>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</si>
  <si>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</si>
  <si>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</si>
  <si>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</si>
  <si>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</si>
  <si>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</si>
  <si>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</si>
  <si>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</si>
  <si>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</si>
  <si>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</si>
  <si>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</si>
  <si>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</si>
  <si>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</si>
  <si>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</si>
  <si>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</si>
  <si>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</si>
  <si>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</si>
  <si>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</si>
  <si>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</si>
  <si>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</si>
  <si>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</si>
  <si>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</si>
  <si>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</si>
  <si>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</si>
  <si>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</si>
  <si>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</si>
  <si>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</si>
  <si>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</si>
  <si>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</si>
  <si>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</si>
  <si>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</si>
  <si>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</si>
  <si>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</si>
  <si>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</si>
  <si>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</si>
  <si>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</si>
  <si>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</si>
  <si>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</si>
  <si>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</si>
  <si>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</si>
  <si>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</si>
  <si>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</si>
  <si>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</si>
  <si>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</si>
  <si>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</si>
  <si>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</si>
  <si>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</si>
  <si>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</si>
  <si>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</si>
  <si>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</si>
  <si>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</si>
  <si>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</si>
  <si>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</si>
  <si>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</si>
  <si>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</si>
  <si>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</si>
  <si>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</si>
  <si>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</si>
  <si>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</si>
  <si>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</si>
  <si>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</si>
  <si>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</si>
  <si>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</si>
  <si>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</si>
  <si>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</si>
  <si>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</si>
  <si>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</si>
  <si>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</si>
  <si>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</si>
  <si>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</si>
  <si>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</si>
  <si>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</si>
  <si>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</si>
  <si>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</si>
  <si>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</si>
  <si>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</si>
  <si>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</si>
  <si>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</si>
  <si>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</si>
  <si>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</si>
  <si>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</si>
  <si>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</si>
  <si>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</si>
  <si>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</si>
  <si>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</si>
  <si>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</si>
  <si>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</si>
  <si>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</si>
  <si>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</si>
  <si>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</si>
  <si>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</si>
  <si>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</si>
  <si>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</si>
  <si>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</si>
  <si>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</si>
  <si>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</si>
  <si>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</si>
  <si>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</si>
  <si>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</si>
  <si>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</si>
  <si>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</si>
  <si>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</si>
  <si>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</si>
  <si>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</si>
  <si>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</si>
  <si>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</si>
  <si>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</si>
  <si>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</si>
  <si>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</si>
  <si>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</si>
  <si>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</si>
  <si>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</si>
  <si>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</si>
  <si>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</si>
  <si>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</si>
  <si>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</si>
  <si>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</si>
  <si>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</si>
  <si>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</si>
  <si>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</si>
  <si>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</si>
  <si>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</si>
  <si>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</si>
  <si>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</si>
  <si>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</si>
  <si>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</si>
  <si>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</si>
  <si>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</si>
  <si>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</si>
  <si>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</si>
  <si>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</si>
  <si>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</si>
  <si>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</si>
  <si>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</si>
  <si>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</si>
  <si>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</si>
  <si>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</si>
  <si>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</si>
  <si>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</si>
  <si>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</si>
  <si>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</si>
  <si>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</si>
  <si>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</si>
  <si>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</si>
  <si>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</si>
  <si>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</si>
  <si>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</si>
  <si>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</si>
  <si>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</si>
  <si>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</si>
  <si>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</si>
  <si>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</si>
  <si>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</si>
  <si>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</si>
  <si>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</si>
  <si>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</si>
  <si>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</si>
  <si>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</si>
  <si>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</si>
  <si>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</si>
  <si>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</si>
  <si>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</si>
  <si>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</si>
  <si>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</si>
  <si>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</si>
  <si>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</si>
  <si>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</si>
  <si>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</si>
  <si>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</si>
  <si>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</si>
  <si>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</si>
  <si>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</si>
  <si>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</si>
  <si>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</si>
  <si>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</si>
  <si>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</si>
  <si>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</si>
  <si>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</si>
  <si>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</si>
  <si>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</si>
  <si>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</si>
  <si>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</si>
  <si>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</si>
  <si>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</si>
  <si>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</si>
  <si>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</si>
  <si>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</si>
  <si>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</si>
  <si>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</si>
  <si>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</si>
  <si>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</si>
  <si>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</si>
  <si>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</si>
  <si>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</si>
  <si>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</si>
  <si>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</si>
  <si>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</si>
  <si>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</si>
  <si>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</si>
  <si>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</si>
  <si>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</si>
  <si>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</si>
  <si>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</si>
  <si>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</si>
  <si>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</si>
  <si>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</si>
  <si>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</si>
  <si>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</si>
  <si>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</si>
  <si>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</si>
  <si>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</si>
  <si>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</si>
  <si>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</si>
  <si>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</si>
  <si>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</si>
  <si>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</si>
  <si>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</si>
  <si>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</si>
  <si>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</si>
  <si>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</si>
  <si>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</si>
  <si>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</si>
  <si>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</si>
  <si>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</si>
  <si>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</si>
  <si>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</si>
  <si>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</si>
  <si>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</si>
  <si>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</si>
  <si>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</si>
  <si>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</si>
  <si>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</si>
  <si>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</si>
  <si>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</si>
  <si>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</si>
  <si>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</si>
  <si>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</si>
  <si>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</si>
  <si>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</si>
  <si>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</si>
  <si>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</si>
  <si>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</si>
  <si>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</si>
  <si>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</si>
  <si>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</si>
  <si>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</si>
  <si>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</si>
  <si>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</si>
  <si>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</si>
  <si>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</si>
  <si>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</si>
  <si>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</si>
  <si>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</si>
  <si>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</si>
  <si>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</si>
  <si>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</si>
  <si>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</si>
  <si>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</si>
  <si>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</si>
  <si>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</si>
  <si>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</si>
  <si>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</si>
  <si>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</si>
  <si>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</si>
  <si>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</si>
  <si>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</si>
  <si>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</si>
  <si>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</si>
  <si>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</si>
  <si>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</si>
  <si>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</si>
  <si>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</si>
  <si>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</si>
  <si>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</si>
  <si>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</si>
  <si>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</si>
  <si>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</si>
  <si>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</si>
  <si>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</si>
  <si>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</si>
  <si>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</si>
  <si>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</si>
  <si>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</si>
  <si>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</si>
  <si>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</si>
  <si>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</si>
  <si>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</si>
  <si>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</si>
  <si>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</si>
  <si>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</si>
  <si>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</si>
  <si>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</si>
  <si>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</si>
  <si>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</si>
  <si>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</si>
  <si>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</si>
  <si>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</si>
  <si>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</si>
  <si>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</si>
  <si>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</si>
  <si>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</si>
  <si>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</si>
  <si>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</si>
  <si>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</si>
  <si>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</si>
  <si>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</si>
  <si>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</si>
  <si>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</si>
  <si>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</si>
  <si>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</si>
  <si>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</si>
  <si>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</si>
  <si>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</si>
  <si>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</si>
  <si>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</si>
  <si>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</si>
  <si>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</si>
  <si>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</si>
  <si>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</si>
  <si>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</si>
  <si>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</si>
  <si>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</si>
  <si>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</si>
  <si>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</si>
  <si>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</si>
  <si>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</si>
  <si>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</si>
  <si>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</si>
  <si>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</si>
  <si>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</si>
  <si>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</si>
  <si>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</si>
  <si>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</si>
  <si>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</si>
  <si>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</si>
  <si>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</si>
  <si>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</si>
  <si>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</si>
  <si>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</si>
  <si>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</si>
  <si>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</si>
  <si>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</si>
  <si>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</si>
  <si>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</si>
  <si>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</si>
  <si>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</si>
  <si>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</si>
  <si>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</si>
  <si>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</si>
  <si>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</si>
  <si>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</si>
  <si>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</si>
  <si>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</si>
  <si>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</si>
  <si>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</si>
  <si>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</si>
  <si>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</si>
  <si>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</si>
  <si>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</si>
  <si>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</si>
  <si>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</si>
  <si>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</si>
  <si>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</si>
  <si>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</si>
  <si>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</si>
  <si>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</si>
  <si>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</si>
  <si>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</si>
  <si>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</si>
  <si>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</si>
  <si>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</si>
  <si>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</si>
  <si>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</si>
  <si>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</si>
  <si>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</si>
  <si>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</si>
  <si>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</si>
  <si>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</si>
  <si>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</si>
  <si>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</si>
  <si>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</si>
  <si>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</si>
  <si>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</si>
  <si>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</si>
  <si>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</si>
  <si>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</si>
  <si>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</si>
  <si>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</si>
  <si>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</si>
  <si>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</si>
  <si>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</si>
  <si>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</si>
  <si>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</si>
  <si>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</si>
  <si>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</si>
  <si>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</si>
  <si>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</si>
  <si>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</si>
  <si>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</si>
  <si>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</si>
  <si>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</si>
  <si>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</si>
  <si>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</si>
  <si>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</si>
  <si>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</si>
  <si>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</si>
  <si>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</si>
  <si>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</si>
  <si>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</si>
  <si>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</si>
  <si>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</si>
  <si>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</si>
  <si>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</si>
  <si>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</si>
  <si>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</si>
  <si>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</si>
  <si>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</si>
  <si>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</si>
  <si>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</si>
  <si>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</si>
  <si>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</si>
  <si>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</si>
  <si>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</si>
  <si>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</si>
  <si>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</si>
  <si>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</si>
  <si>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</si>
  <si>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</si>
  <si>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</si>
  <si>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</si>
  <si>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</si>
  <si>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</si>
  <si>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</si>
  <si>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</si>
  <si>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</si>
  <si>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</si>
  <si>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</si>
  <si>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</si>
  <si>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</si>
  <si>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</si>
  <si>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</si>
  <si>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</si>
  <si>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</si>
  <si>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</si>
  <si>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</si>
  <si>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</si>
  <si>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</si>
  <si>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</si>
  <si>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</si>
  <si>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</si>
  <si>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</si>
  <si>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</si>
  <si>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</si>
  <si>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</si>
  <si>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</si>
  <si>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</si>
  <si>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</si>
  <si>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</si>
  <si>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</si>
  <si>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</si>
  <si>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</si>
  <si>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</si>
  <si>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</si>
  <si>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</si>
  <si>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</si>
  <si>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</si>
  <si>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</si>
  <si>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</si>
  <si>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</si>
  <si>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</si>
  <si>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</si>
  <si>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</si>
  <si>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</si>
  <si>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</si>
  <si>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</si>
  <si>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</si>
  <si>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</si>
  <si>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</si>
  <si>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</si>
  <si>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</si>
  <si>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</si>
  <si>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</si>
  <si>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</si>
  <si>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</si>
  <si>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</si>
  <si>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</si>
  <si>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</si>
  <si>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</si>
  <si>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</si>
  <si>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</si>
  <si>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</si>
  <si>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</si>
  <si>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</si>
  <si>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</si>
  <si>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</si>
  <si>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</si>
  <si>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</si>
  <si>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</si>
  <si>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</si>
  <si>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</si>
  <si>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</si>
  <si>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</si>
  <si>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</si>
  <si>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</si>
  <si>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</si>
  <si>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</si>
  <si>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</si>
  <si>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</si>
  <si>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</si>
  <si>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</si>
  <si>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</si>
  <si>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</si>
  <si>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</si>
  <si>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</si>
  <si>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</si>
  <si>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</si>
  <si>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</si>
  <si>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</si>
  <si>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</si>
  <si>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</si>
  <si>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</si>
  <si>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</si>
  <si>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</si>
  <si>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</si>
  <si>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</si>
  <si>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</si>
  <si>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</si>
  <si>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</si>
  <si>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</si>
  <si>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</si>
  <si>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</si>
  <si>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</si>
  <si>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</si>
  <si>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</si>
  <si>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</si>
  <si>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</si>
  <si>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</si>
  <si>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</si>
  <si>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</si>
  <si>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</si>
  <si>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</si>
  <si>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</si>
  <si>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</si>
  <si>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</si>
  <si>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</si>
  <si>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</si>
  <si>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</si>
  <si>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</si>
  <si>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</si>
  <si>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</si>
  <si>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</si>
  <si>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</si>
  <si>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</si>
  <si>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</si>
  <si>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</si>
  <si>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</si>
  <si>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</si>
  <si>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</si>
  <si>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</si>
  <si>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</si>
  <si>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</si>
  <si>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</si>
  <si>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</si>
  <si>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</si>
  <si>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</si>
  <si>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</si>
  <si>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</si>
  <si>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</si>
  <si>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</si>
  <si>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</si>
  <si>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</si>
  <si>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</si>
  <si>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</si>
  <si>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</si>
  <si>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</si>
  <si>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</si>
  <si>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</si>
  <si>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</si>
  <si>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</si>
  <si>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</si>
  <si>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</si>
  <si>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</si>
  <si>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</si>
  <si>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</si>
  <si>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</si>
  <si>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</si>
  <si>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</si>
  <si>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</si>
  <si>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</si>
  <si>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</si>
  <si>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</si>
  <si>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</si>
  <si>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</si>
  <si>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</si>
  <si>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</si>
  <si>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</si>
  <si>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</si>
  <si>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</si>
  <si>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</si>
  <si>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</si>
  <si>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</si>
  <si>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</si>
  <si>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</si>
  <si>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</si>
  <si>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</si>
  <si>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</si>
  <si>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</si>
  <si>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</si>
  <si>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</si>
  <si>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</si>
  <si>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</si>
  <si>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</si>
  <si>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</si>
  <si>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</si>
  <si>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</si>
  <si>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</si>
  <si>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</si>
  <si>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</si>
  <si>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</si>
  <si>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</si>
  <si>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</si>
  <si>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</si>
  <si>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</si>
  <si>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</si>
  <si>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</si>
  <si>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</si>
  <si>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</si>
  <si>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</si>
  <si>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</si>
  <si>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</si>
  <si>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</si>
  <si>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</si>
  <si>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</si>
  <si>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</si>
  <si>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</si>
  <si>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</si>
  <si>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</si>
  <si>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</si>
  <si>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</si>
  <si>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</si>
  <si>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</si>
  <si>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</si>
  <si>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</si>
  <si>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</si>
  <si>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</si>
  <si>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</si>
  <si>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</si>
  <si>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</si>
  <si>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</si>
  <si>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</si>
  <si>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</si>
  <si>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</si>
  <si>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</si>
  <si>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</si>
  <si>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</si>
  <si>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</si>
  <si>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</si>
  <si>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</si>
  <si>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</si>
  <si>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</si>
  <si>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</si>
  <si>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</si>
  <si>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</si>
  <si>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</si>
  <si>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</si>
  <si>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</si>
  <si>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</si>
  <si>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</si>
  <si>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</si>
  <si>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</si>
  <si>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</si>
  <si>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</si>
  <si>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</si>
  <si>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</si>
  <si>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</si>
  <si>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</si>
  <si>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</si>
  <si>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</si>
  <si>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</si>
  <si>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</si>
  <si>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</si>
  <si>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</si>
  <si>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</si>
  <si>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</si>
  <si>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</si>
  <si>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</si>
  <si>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</si>
  <si>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</si>
  <si>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</si>
  <si>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</si>
  <si>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</si>
  <si>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</si>
  <si>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</si>
  <si>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</si>
  <si>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</si>
  <si>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</si>
  <si>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</si>
  <si>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</si>
  <si>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</si>
  <si>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</si>
  <si>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</si>
  <si>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</si>
  <si>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</si>
  <si>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</si>
  <si>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</si>
  <si>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</si>
  <si>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</si>
  <si>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</si>
  <si>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</si>
  <si>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</si>
  <si>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</si>
  <si>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</si>
  <si>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</si>
  <si>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</si>
  <si>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</si>
  <si>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</si>
  <si>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</si>
  <si>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</si>
  <si>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</si>
  <si>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</si>
  <si>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</si>
  <si>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</si>
  <si>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</si>
  <si>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</si>
  <si>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</si>
  <si>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</si>
  <si>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</si>
  <si>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</si>
  <si>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</si>
  <si>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</si>
  <si>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</si>
  <si>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</si>
  <si>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</si>
  <si>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</si>
  <si>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</si>
  <si>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</si>
  <si>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</si>
  <si>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</si>
  <si>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</si>
  <si>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</si>
  <si>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</si>
  <si>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</si>
  <si>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</si>
  <si>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</si>
  <si>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</si>
  <si>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</si>
  <si>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</si>
  <si>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</si>
  <si>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</si>
  <si>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</si>
  <si>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</si>
  <si>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</si>
  <si>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</si>
  <si>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</si>
  <si>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</si>
  <si>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</si>
  <si>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</si>
  <si>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</si>
  <si>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</si>
  <si>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</si>
  <si>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</si>
  <si>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</si>
  <si>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</si>
  <si>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</si>
  <si>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</si>
  <si>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</si>
  <si>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</si>
  <si>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</si>
  <si>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</si>
  <si>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</si>
  <si>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</si>
  <si>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</si>
  <si>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</si>
  <si>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</si>
  <si>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</si>
  <si>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</si>
  <si>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</si>
  <si>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</si>
  <si>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</si>
  <si>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</si>
  <si>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</si>
  <si>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</si>
  <si>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</si>
  <si>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</si>
  <si>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</si>
  <si>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</si>
  <si>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</si>
  <si>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</si>
  <si>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</si>
  <si>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</si>
  <si>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</si>
  <si>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</si>
  <si>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</si>
  <si>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</si>
  <si>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</si>
  <si>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</si>
  <si>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</si>
  <si>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</si>
  <si>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</si>
  <si>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</si>
  <si>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</si>
  <si>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</si>
  <si>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</si>
  <si>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</si>
  <si>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</si>
  <si>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</si>
  <si>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</si>
  <si>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</si>
  <si>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</si>
  <si>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</si>
  <si>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</si>
  <si>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</si>
  <si>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</si>
  <si>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</si>
  <si>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</si>
  <si>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</si>
  <si>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</si>
  <si>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</si>
  <si>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</si>
  <si>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</si>
  <si>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</si>
  <si>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</si>
  <si>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</si>
  <si>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</si>
  <si>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</si>
  <si>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</si>
  <si>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</si>
  <si>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</si>
  <si>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</si>
  <si>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</si>
  <si>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</si>
  <si>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</si>
  <si>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</si>
  <si>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</si>
  <si>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</si>
  <si>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</si>
  <si>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</si>
  <si>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</si>
  <si>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</si>
  <si>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</si>
  <si>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</si>
  <si>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</si>
  <si>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</si>
  <si>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</si>
  <si>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</si>
  <si>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</si>
  <si>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</si>
  <si>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</si>
  <si>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</si>
  <si>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</si>
  <si>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</si>
  <si>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</si>
  <si>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</si>
  <si>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</si>
  <si>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</si>
  <si>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</si>
  <si>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</si>
  <si>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</si>
  <si>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</si>
  <si>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</si>
  <si>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</si>
  <si>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</si>
  <si>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</si>
  <si>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</si>
  <si>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</si>
  <si>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</si>
  <si>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</si>
  <si>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</si>
  <si>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</si>
  <si>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</si>
  <si>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</si>
  <si>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</si>
  <si>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</si>
  <si>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</si>
  <si>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</si>
  <si>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</si>
  <si>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</si>
  <si>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</si>
  <si>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</si>
  <si>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</si>
  <si>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</si>
  <si>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</si>
  <si>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</si>
  <si>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</si>
  <si>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</si>
  <si>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</si>
  <si>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</si>
  <si>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</si>
  <si>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</si>
  <si>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</si>
  <si>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</si>
  <si>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</si>
  <si>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</si>
  <si>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</si>
  <si>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</si>
  <si>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</si>
  <si>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</si>
  <si>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</si>
  <si>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</si>
  <si>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</si>
  <si>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</si>
  <si>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</si>
  <si>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</si>
  <si>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</si>
  <si>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</si>
  <si>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</si>
  <si>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</si>
  <si>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</si>
  <si>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</si>
  <si>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</si>
  <si>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</si>
  <si>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</si>
  <si>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</si>
  <si>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</si>
  <si>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</si>
  <si>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</si>
  <si>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</si>
  <si>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</si>
  <si>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</si>
  <si>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</si>
  <si>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</si>
  <si>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</si>
  <si>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</si>
  <si>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</si>
  <si>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</si>
  <si>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</si>
  <si>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</si>
  <si>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</si>
  <si>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</si>
  <si>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</si>
  <si>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</si>
  <si>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</si>
  <si>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</si>
  <si>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</si>
  <si>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</si>
  <si>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</si>
  <si>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</si>
  <si>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</si>
  <si>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</si>
  <si>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</si>
  <si>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</si>
  <si>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</si>
  <si>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</si>
  <si>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</si>
  <si>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</si>
  <si>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</si>
  <si>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</si>
  <si>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</si>
  <si>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</si>
  <si>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</si>
  <si>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</si>
  <si>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</si>
  <si>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</si>
  <si>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</si>
  <si>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</si>
  <si>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</si>
  <si>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</si>
  <si>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</si>
  <si>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</si>
  <si>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</si>
  <si>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</si>
  <si>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</si>
  <si>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</si>
  <si>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</si>
  <si>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</si>
  <si>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</si>
  <si>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</si>
  <si>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</si>
  <si>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</si>
  <si>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</si>
  <si>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</si>
  <si>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</si>
  <si>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</si>
  <si>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</si>
  <si>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</si>
  <si>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</si>
  <si>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</si>
  <si>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</si>
  <si>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</si>
  <si>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</si>
  <si>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</si>
  <si>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</si>
  <si>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</si>
  <si>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</si>
  <si>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</si>
  <si>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</si>
  <si>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</si>
  <si>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</si>
  <si>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</si>
  <si>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</si>
  <si>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</si>
  <si>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</si>
  <si>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</si>
  <si>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</si>
  <si>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</si>
  <si>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</si>
  <si>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</si>
  <si>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</si>
  <si>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</si>
  <si>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</si>
  <si>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</si>
  <si>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</si>
  <si>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</si>
  <si>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</si>
  <si>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</si>
  <si>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</si>
  <si>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</si>
  <si>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</si>
  <si>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</si>
  <si>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</si>
  <si>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</si>
  <si>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</si>
  <si>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</si>
  <si>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</si>
  <si>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</si>
  <si>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</si>
  <si>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</si>
  <si>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</si>
  <si>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</si>
  <si>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</si>
  <si>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</si>
  <si>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</si>
  <si>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</si>
  <si>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</si>
  <si>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</si>
  <si>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</si>
  <si>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</si>
  <si>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</si>
  <si>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</si>
  <si>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</si>
  <si>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</si>
  <si>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</si>
  <si>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</si>
  <si>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</si>
  <si>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</si>
  <si>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</si>
  <si>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</si>
  <si>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</si>
  <si>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</si>
  <si>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</si>
  <si>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</si>
  <si>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</si>
  <si>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</si>
  <si>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</si>
  <si>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</si>
  <si>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</si>
  <si>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</si>
  <si>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</si>
  <si>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</si>
  <si>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</si>
  <si>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</si>
  <si>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</si>
  <si>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</si>
  <si>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</si>
  <si>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</si>
  <si>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</si>
  <si>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</si>
  <si>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</si>
  <si>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</si>
  <si>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</si>
  <si>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</si>
  <si>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</si>
  <si>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</si>
  <si>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</si>
  <si>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</si>
  <si>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</si>
  <si>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</si>
  <si>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</si>
  <si>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</si>
  <si>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</si>
  <si>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</si>
  <si>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</si>
  <si>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</si>
  <si>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</si>
  <si>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</si>
  <si>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</si>
  <si>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</si>
  <si>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</si>
  <si>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</si>
  <si>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</si>
  <si>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</si>
  <si>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</si>
  <si>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</si>
  <si>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</si>
  <si>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</si>
  <si>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</si>
  <si>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</si>
  <si>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</si>
  <si>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</si>
  <si>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</si>
  <si>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</si>
  <si>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</si>
  <si>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</si>
  <si>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</si>
  <si>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</si>
  <si>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</si>
  <si>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</si>
  <si>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</si>
  <si>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</si>
  <si>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</si>
  <si>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</si>
  <si>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</si>
  <si>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</si>
  <si>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</si>
  <si>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</si>
  <si>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</si>
  <si>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</si>
  <si>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</si>
  <si>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</si>
  <si>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</si>
  <si>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</si>
  <si>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</si>
  <si>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</si>
  <si>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</si>
  <si>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</si>
  <si>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</si>
  <si>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</si>
  <si>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</si>
  <si>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</si>
  <si>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</si>
  <si>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</si>
  <si>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</si>
  <si>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</si>
  <si>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</si>
  <si>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</si>
  <si>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</si>
  <si>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</si>
  <si>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</si>
  <si>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</si>
  <si>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</si>
  <si>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</si>
  <si>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</si>
  <si>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</si>
  <si>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</si>
  <si>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</si>
  <si>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</si>
  <si>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</si>
  <si>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</si>
  <si>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</si>
  <si>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</si>
  <si>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</si>
  <si>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</si>
  <si>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</si>
  <si>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</si>
  <si>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</si>
  <si>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</si>
  <si>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</si>
  <si>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</si>
  <si>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</si>
  <si>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</si>
  <si>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</si>
  <si>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</si>
  <si>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</si>
  <si>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</si>
  <si>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</si>
  <si>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</si>
  <si>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</si>
  <si>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</si>
  <si>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</si>
  <si>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</si>
  <si>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</si>
  <si>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</si>
  <si>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</si>
  <si>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</si>
  <si>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</si>
  <si>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</si>
  <si>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</si>
  <si>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</si>
  <si>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</si>
  <si>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</si>
  <si>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</si>
  <si>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</si>
  <si>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</si>
  <si>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</si>
  <si>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</si>
  <si>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</si>
  <si>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</si>
  <si>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</si>
  <si>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</si>
  <si>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</si>
  <si>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</si>
  <si>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</si>
  <si>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</si>
  <si>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</si>
  <si>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</si>
  <si>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</si>
  <si>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</si>
  <si>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</si>
  <si>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</si>
  <si>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</si>
  <si>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</si>
  <si>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</si>
  <si>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</si>
  <si>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</si>
  <si>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</si>
  <si>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</si>
  <si>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</si>
  <si>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</si>
  <si>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</si>
  <si>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</si>
  <si>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</si>
  <si>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</si>
  <si>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</si>
  <si>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</si>
  <si>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</si>
  <si>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</si>
  <si>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</si>
  <si>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</si>
  <si>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</si>
  <si>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</si>
  <si>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</si>
  <si>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</si>
  <si>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</si>
  <si>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</si>
  <si>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</si>
  <si>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</si>
  <si>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</si>
  <si>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</si>
  <si>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</si>
  <si>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</si>
  <si>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</si>
  <si>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</si>
  <si>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</si>
  <si>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</si>
  <si>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</si>
  <si>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</si>
  <si>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</si>
  <si>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</si>
  <si>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</si>
  <si>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</si>
  <si>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</si>
  <si>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</si>
  <si>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</si>
  <si>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</si>
  <si>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</si>
  <si>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</si>
  <si>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</si>
  <si>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</si>
  <si>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</si>
  <si>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</si>
  <si>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</si>
  <si>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</si>
  <si>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</si>
  <si>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</si>
  <si>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</si>
  <si>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</si>
  <si>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</si>
  <si>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</si>
  <si>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</si>
  <si>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</si>
  <si>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</si>
  <si>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</si>
  <si>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</si>
  <si>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</si>
  <si>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</si>
  <si>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</si>
  <si>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</si>
  <si>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</si>
  <si>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</si>
  <si>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</si>
  <si>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</si>
  <si>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</si>
  <si>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</si>
  <si>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</si>
  <si>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</si>
  <si>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</si>
  <si>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</si>
  <si>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</si>
  <si>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</si>
  <si>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</si>
  <si>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</si>
  <si>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</si>
  <si>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</si>
  <si>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</si>
  <si>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</si>
  <si>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</si>
  <si>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</si>
  <si>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</si>
  <si>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</si>
  <si>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</si>
  <si>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</si>
  <si>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</si>
  <si>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</si>
  <si>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</si>
  <si>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</si>
  <si>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</si>
  <si>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</si>
  <si>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</si>
  <si>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</si>
  <si>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</si>
  <si>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</si>
  <si>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</si>
  <si>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</si>
  <si>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</si>
  <si>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</si>
  <si>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</si>
  <si>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</si>
  <si>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</si>
  <si>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</si>
  <si>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</si>
  <si>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</si>
  <si>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</si>
  <si>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</si>
  <si>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</si>
  <si>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</si>
  <si>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</si>
  <si>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</si>
  <si>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</si>
  <si>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</si>
  <si>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</si>
  <si>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</si>
  <si>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</si>
  <si>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</si>
  <si>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</si>
  <si>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</si>
  <si>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</si>
  <si>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</si>
  <si>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</si>
  <si>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</si>
  <si>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</si>
  <si>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</si>
  <si>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</si>
  <si>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</si>
  <si>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</si>
  <si>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</si>
  <si>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</si>
  <si>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</si>
  <si>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</si>
  <si>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</si>
  <si>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</si>
  <si>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</si>
  <si>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</si>
  <si>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</si>
  <si>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</si>
  <si>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</si>
  <si>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</si>
  <si>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</si>
  <si>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</si>
  <si>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</si>
  <si>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</si>
  <si>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</si>
  <si>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</si>
  <si>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</si>
  <si>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</si>
  <si>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</si>
  <si>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</si>
  <si>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</si>
  <si>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</si>
  <si>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</si>
  <si>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</si>
  <si>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</si>
  <si>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</si>
  <si>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</si>
  <si>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</si>
  <si>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</si>
  <si>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</si>
  <si>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</si>
  <si>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</si>
  <si>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</si>
  <si>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</si>
  <si>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</si>
  <si>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</si>
  <si>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</si>
  <si>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</si>
  <si>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</si>
  <si>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</si>
  <si>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</si>
  <si>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</si>
  <si>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</si>
  <si>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</si>
  <si>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</si>
  <si>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</si>
  <si>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</si>
  <si>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</si>
  <si>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</si>
  <si>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</si>
  <si>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</si>
  <si>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</si>
  <si>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</si>
  <si>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</si>
  <si>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</si>
  <si>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</si>
  <si>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</si>
  <si>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</si>
  <si>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</si>
  <si>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</si>
  <si>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</si>
  <si>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</si>
  <si>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</si>
  <si>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</si>
  <si>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</si>
  <si>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</si>
  <si>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</si>
  <si>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</si>
  <si>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</si>
  <si>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</si>
  <si>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</si>
  <si>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</si>
  <si>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</si>
  <si>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</si>
  <si>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</si>
  <si>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</si>
  <si>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</si>
  <si>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</si>
  <si>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</si>
  <si>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</si>
  <si>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</si>
  <si>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</si>
  <si>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</si>
  <si>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</si>
  <si>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</si>
  <si>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</si>
  <si>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</si>
  <si>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</si>
  <si>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</si>
  <si>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</si>
  <si>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</si>
  <si>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</si>
  <si>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</si>
  <si>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</si>
  <si>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</si>
  <si>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</si>
  <si>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</si>
  <si>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</si>
  <si>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</si>
  <si>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</si>
  <si>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</si>
  <si>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</si>
  <si>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</si>
  <si>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</si>
  <si>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</si>
  <si>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</si>
  <si>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</si>
  <si>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</si>
  <si>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</si>
  <si>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</si>
  <si>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</si>
  <si>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</si>
  <si>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</si>
  <si>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</si>
  <si>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</si>
  <si>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</si>
  <si>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</si>
  <si>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</si>
  <si>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</si>
  <si>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</si>
  <si>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</si>
  <si>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</si>
  <si>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</si>
  <si>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</si>
  <si>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</si>
  <si>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</si>
  <si>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</si>
  <si>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</si>
  <si>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</si>
  <si>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</si>
  <si>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</si>
  <si>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</si>
  <si>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</si>
  <si>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</si>
  <si>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</si>
  <si>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</si>
  <si>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</si>
  <si>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</si>
  <si>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</si>
  <si>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</si>
  <si>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</si>
  <si>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</si>
  <si>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</si>
  <si>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</si>
  <si>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</si>
  <si>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</si>
  <si>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</si>
  <si>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</si>
  <si>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</si>
  <si>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</si>
  <si>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</si>
  <si>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</si>
  <si>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</si>
  <si>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</si>
  <si>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</si>
  <si>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</si>
  <si>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</si>
  <si>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</si>
  <si>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</si>
  <si>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</si>
  <si>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</si>
  <si>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</si>
  <si>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</si>
  <si>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</si>
  <si>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</si>
  <si>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</si>
  <si>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</si>
  <si>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</si>
  <si>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</si>
  <si>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</si>
  <si>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</si>
  <si>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</si>
  <si>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</si>
  <si>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</si>
  <si>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</si>
  <si>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</si>
  <si>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</si>
  <si>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</si>
  <si>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</si>
  <si>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</si>
  <si>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</si>
  <si>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</si>
  <si>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</si>
  <si>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</si>
  <si>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</si>
  <si>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</si>
  <si>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</si>
  <si>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</si>
  <si>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</si>
  <si>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</si>
  <si>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</si>
  <si>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</si>
  <si>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</si>
  <si>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</si>
  <si>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</si>
  <si>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</si>
  <si>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</si>
  <si>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</si>
  <si>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</si>
  <si>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</si>
  <si>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</si>
  <si>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</si>
  <si>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</si>
  <si>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</si>
  <si>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</si>
  <si>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</si>
  <si>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</si>
  <si>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</si>
  <si>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</si>
  <si>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</si>
  <si>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</si>
  <si>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</si>
  <si>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</si>
  <si>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</si>
  <si>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</si>
  <si>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</si>
  <si>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</si>
  <si>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</si>
  <si>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</si>
  <si>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</si>
  <si>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</si>
  <si>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</si>
  <si>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</si>
  <si>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</si>
  <si>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</si>
  <si>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</si>
  <si>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</si>
  <si>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</si>
  <si>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</si>
  <si>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</si>
  <si>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</si>
  <si>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</si>
  <si>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</si>
  <si>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</si>
  <si>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</si>
  <si>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</si>
  <si>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</si>
  <si>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</si>
  <si>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</si>
  <si>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</si>
  <si>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</si>
  <si>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</si>
  <si>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</si>
  <si>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</si>
  <si>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</si>
  <si>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</si>
  <si>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</si>
  <si>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</si>
  <si>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</si>
  <si>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</si>
  <si>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</si>
  <si>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</si>
  <si>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</si>
  <si>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</si>
  <si>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</si>
  <si>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</si>
  <si>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</si>
  <si>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</si>
  <si>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</si>
  <si>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</si>
  <si>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</si>
  <si>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</si>
  <si>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</si>
  <si>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</si>
  <si>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</si>
  <si>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</si>
  <si>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</si>
  <si>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</si>
  <si>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</si>
  <si>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</si>
  <si>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</si>
  <si>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</si>
  <si>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</si>
  <si>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</si>
  <si>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</si>
  <si>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</si>
  <si>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</si>
  <si>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</si>
  <si>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</si>
  <si>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</si>
  <si>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</si>
  <si>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</si>
  <si>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</si>
  <si>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</si>
  <si>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</si>
  <si>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</si>
  <si>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</si>
  <si>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</si>
  <si>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</si>
  <si>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</si>
  <si>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</si>
  <si>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</si>
  <si>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</si>
  <si>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</si>
  <si>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</si>
  <si>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</si>
  <si>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</si>
  <si>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</si>
  <si>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</si>
  <si>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</si>
  <si>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</si>
  <si>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</si>
  <si>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</si>
  <si>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</si>
  <si>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</si>
  <si>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</si>
  <si>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</si>
  <si>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</si>
  <si>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</si>
  <si>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</si>
  <si>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</si>
  <si>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</si>
  <si>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</si>
  <si>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</si>
  <si>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</si>
  <si>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</si>
  <si>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</si>
  <si>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</si>
  <si>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</si>
  <si>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</si>
  <si>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</si>
  <si>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</si>
  <si>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</si>
  <si>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</si>
  <si>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</si>
  <si>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</si>
  <si>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</si>
  <si>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</si>
  <si>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</si>
  <si>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</si>
  <si>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</si>
  <si>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</si>
  <si>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</si>
  <si>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</si>
  <si>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</si>
  <si>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</si>
  <si>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</si>
  <si>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</si>
  <si>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</si>
  <si>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</si>
  <si>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</si>
  <si>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</si>
  <si>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</si>
  <si>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</si>
  <si>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</si>
  <si>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</si>
  <si>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</si>
  <si>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</si>
  <si>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</si>
  <si>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</si>
  <si>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</si>
  <si>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</si>
  <si>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</si>
  <si>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</si>
  <si>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</si>
  <si>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</si>
  <si>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</si>
  <si>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</si>
  <si>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</si>
  <si>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</si>
  <si>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</si>
  <si>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</si>
  <si>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</si>
  <si>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</si>
  <si>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</si>
  <si>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</si>
  <si>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</si>
  <si>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</si>
  <si>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</si>
  <si>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</si>
  <si>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</si>
  <si>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</si>
  <si>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</si>
  <si>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</si>
  <si>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</si>
  <si>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</si>
  <si>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</si>
  <si>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</si>
  <si>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</si>
  <si>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</si>
  <si>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</si>
  <si>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</si>
  <si>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</si>
  <si>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</si>
  <si>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</si>
  <si>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</si>
  <si>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</si>
  <si>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</si>
  <si>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</si>
  <si>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</si>
  <si>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</si>
  <si>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</si>
  <si>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</si>
  <si>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</si>
  <si>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</si>
  <si>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</si>
  <si>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</si>
  <si>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</si>
  <si>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</si>
  <si>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</si>
  <si>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</si>
  <si>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</si>
  <si>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</si>
  <si>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</si>
  <si>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</si>
  <si>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</si>
  <si>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</si>
  <si>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</si>
  <si>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</si>
  <si>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</si>
  <si>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</si>
  <si>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</si>
  <si>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</si>
  <si>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</si>
  <si>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</si>
  <si>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</si>
  <si>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</si>
  <si>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</si>
  <si>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</si>
  <si>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</si>
  <si>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</si>
  <si>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</si>
  <si>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</si>
  <si>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</si>
  <si>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</si>
  <si>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</si>
  <si>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</si>
  <si>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</si>
  <si>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</si>
  <si>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</si>
  <si>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</si>
  <si>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</si>
  <si>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</si>
  <si>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</si>
  <si>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</si>
  <si>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</si>
  <si>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</si>
  <si>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</si>
  <si>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</si>
  <si>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</si>
  <si>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</si>
  <si>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</si>
  <si>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</si>
  <si>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</si>
  <si>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</si>
  <si>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</si>
  <si>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</si>
  <si>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</si>
  <si>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</si>
  <si>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</si>
  <si>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</si>
  <si>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</si>
  <si>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</si>
  <si>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</si>
  <si>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</si>
  <si>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</si>
  <si>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</si>
  <si>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</si>
  <si>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</si>
  <si>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</si>
  <si>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</si>
  <si>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</si>
  <si>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</si>
  <si>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</si>
  <si>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</si>
  <si>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</si>
  <si>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</si>
  <si>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</si>
  <si>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</si>
  <si>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</si>
  <si>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</si>
  <si>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</si>
  <si>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</si>
  <si>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</si>
  <si>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</si>
  <si>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</si>
  <si>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</si>
  <si>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</si>
  <si>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</si>
  <si>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</si>
  <si>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</si>
  <si>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</si>
  <si>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</si>
  <si>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</si>
  <si>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</si>
  <si>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</si>
  <si>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</si>
  <si>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</si>
  <si>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</si>
  <si>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</si>
  <si>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</si>
  <si>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</si>
  <si>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</si>
  <si>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</si>
  <si>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</si>
  <si>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</si>
  <si>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</si>
  <si>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</si>
  <si>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</si>
  <si>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</si>
  <si>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</si>
  <si>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</si>
  <si>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</si>
  <si>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</si>
  <si>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</si>
  <si>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</si>
  <si>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</si>
  <si>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</si>
  <si>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</si>
  <si>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</si>
  <si>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</si>
  <si>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</si>
  <si>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</si>
  <si>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</si>
  <si>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</si>
  <si>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</si>
  <si>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</si>
  <si>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</si>
  <si>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</si>
  <si>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</si>
  <si>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</si>
  <si>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</si>
  <si>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</si>
  <si>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</si>
  <si>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</si>
  <si>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</si>
  <si>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</si>
  <si>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</si>
  <si>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</si>
  <si>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</si>
  <si>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</si>
  <si>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</si>
  <si>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</si>
  <si>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</si>
  <si>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</si>
  <si>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</si>
  <si>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</si>
  <si>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</si>
  <si>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</si>
  <si>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</si>
  <si>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</si>
  <si>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</si>
  <si>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</si>
  <si>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</si>
  <si>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</si>
  <si>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</si>
  <si>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</si>
  <si>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</si>
  <si>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</si>
  <si>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</si>
  <si>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</si>
  <si>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</si>
  <si>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</si>
  <si>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</si>
  <si>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</si>
  <si>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</si>
  <si>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</si>
  <si>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</si>
  <si>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</si>
  <si>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</si>
  <si>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</si>
  <si>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</si>
  <si>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</si>
  <si>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</si>
  <si>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</si>
  <si>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</si>
  <si>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</si>
  <si>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</si>
  <si>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</si>
  <si>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</si>
  <si>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</si>
  <si>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</si>
  <si>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</si>
  <si>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</si>
  <si>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</si>
  <si>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</si>
  <si>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</si>
  <si>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</si>
  <si>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</si>
  <si>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</si>
  <si>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</si>
  <si>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</si>
  <si>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</si>
  <si>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</si>
  <si>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</si>
  <si>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</si>
  <si>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</si>
  <si>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</si>
  <si>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</si>
  <si>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</si>
  <si>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</si>
  <si>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</si>
  <si>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</si>
  <si>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</si>
  <si>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</si>
  <si>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</si>
  <si>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</si>
  <si>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</si>
  <si>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</si>
  <si>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</si>
  <si>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</si>
  <si>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</si>
  <si>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</si>
  <si>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</si>
  <si>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</si>
  <si>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</si>
  <si>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</si>
  <si>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</si>
  <si>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</si>
  <si>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</si>
  <si>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</si>
  <si>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</si>
  <si>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</si>
  <si>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</si>
  <si>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</si>
  <si>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</si>
  <si>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</si>
  <si>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</si>
  <si>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</si>
  <si>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</si>
  <si>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</si>
  <si>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</si>
  <si>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</si>
  <si>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</si>
  <si>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</si>
  <si>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</si>
  <si>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</si>
  <si>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</si>
  <si>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</si>
  <si>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</si>
  <si>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</si>
  <si>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</si>
  <si>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</si>
  <si>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</si>
  <si>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</si>
  <si>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</si>
  <si>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</si>
  <si>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</si>
  <si>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</si>
  <si>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</si>
  <si>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</si>
  <si>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</si>
  <si>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</si>
  <si>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</si>
  <si>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</si>
  <si>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</si>
  <si>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</si>
  <si>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</si>
  <si>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</si>
  <si>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</si>
  <si>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</si>
  <si>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</si>
  <si>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</si>
  <si>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</si>
  <si>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</si>
  <si>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</si>
  <si>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</si>
  <si>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</si>
  <si>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</si>
  <si>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</si>
  <si>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</si>
  <si>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</si>
  <si>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</si>
  <si>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</si>
  <si>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</si>
  <si>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</si>
  <si>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</si>
  <si>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</si>
  <si>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</si>
  <si>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</si>
  <si>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</si>
  <si>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</si>
  <si>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</si>
  <si>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</si>
  <si>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</si>
  <si>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</si>
  <si>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</si>
  <si>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</si>
  <si>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</si>
  <si>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</si>
  <si>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</si>
  <si>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</si>
  <si>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</si>
  <si>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</si>
  <si>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</si>
  <si>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</si>
  <si>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</si>
  <si>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</si>
  <si>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</si>
  <si>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</si>
  <si>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</si>
  <si>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</si>
  <si>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</si>
  <si>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</si>
  <si>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</si>
  <si>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</si>
  <si>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</si>
  <si>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</si>
  <si>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</si>
  <si>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</si>
  <si>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</si>
  <si>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</si>
  <si>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</si>
  <si>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</si>
  <si>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</si>
  <si>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</si>
  <si>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</si>
  <si>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</si>
  <si>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</si>
  <si>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</si>
  <si>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</si>
  <si>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</si>
  <si>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</si>
  <si>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</si>
  <si>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</si>
  <si>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</si>
  <si>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</si>
  <si>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</si>
  <si>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</si>
  <si>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</si>
  <si>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</si>
  <si>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</si>
  <si>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</si>
  <si>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</si>
  <si>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</si>
  <si>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</si>
  <si>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</si>
  <si>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</si>
  <si>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</si>
  <si>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</si>
  <si>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</si>
  <si>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</si>
  <si>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</si>
  <si>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</si>
  <si>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</si>
  <si>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</si>
  <si>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</si>
  <si>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</si>
  <si>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</si>
  <si>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</si>
  <si>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</si>
  <si>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</si>
  <si>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</si>
  <si>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</si>
  <si>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</si>
  <si>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</si>
  <si>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</si>
  <si>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</si>
  <si>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</si>
  <si>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</si>
  <si>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</si>
  <si>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</si>
  <si>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</si>
  <si>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</si>
  <si>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</si>
  <si>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</si>
  <si>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</si>
  <si>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</si>
  <si>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</si>
  <si>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</si>
  <si>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</si>
  <si>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</si>
  <si>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</si>
  <si>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</si>
  <si>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</si>
  <si>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</si>
  <si>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</si>
  <si>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</si>
  <si>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</si>
  <si>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</si>
  <si>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</si>
  <si>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</si>
  <si>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</si>
  <si>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</si>
  <si>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</si>
  <si>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</si>
  <si>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</si>
  <si>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</si>
  <si>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</si>
  <si>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</si>
  <si>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</si>
  <si>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</si>
  <si>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</si>
  <si>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</si>
  <si>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</si>
  <si>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</si>
  <si>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</si>
  <si>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</si>
  <si>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</si>
  <si>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</si>
  <si>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</si>
  <si>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</si>
  <si>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</si>
  <si>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</si>
  <si>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</si>
  <si>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</si>
  <si>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</si>
  <si>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</si>
  <si>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</si>
  <si>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</si>
  <si>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</si>
  <si>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</si>
  <si>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</si>
  <si>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</si>
  <si>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</si>
  <si>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</si>
  <si>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</si>
  <si>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</si>
  <si>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</si>
  <si>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</si>
  <si>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</si>
  <si>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</si>
  <si>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</si>
  <si>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</si>
  <si>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</si>
  <si>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</si>
  <si>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</si>
  <si>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</si>
  <si>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</si>
  <si>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</si>
  <si>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</si>
  <si>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</si>
  <si>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</si>
  <si>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</si>
  <si>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</si>
  <si>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</si>
  <si>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</si>
  <si>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</si>
  <si>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</si>
  <si>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</si>
  <si>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</si>
  <si>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</si>
  <si>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</si>
  <si>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</si>
  <si>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</si>
  <si>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</si>
  <si>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</si>
  <si>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</si>
  <si>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</si>
  <si>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</si>
  <si>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</si>
  <si>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</si>
  <si>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</si>
  <si>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</si>
  <si>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</si>
  <si>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</si>
  <si>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</si>
  <si>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</si>
  <si>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</si>
  <si>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</si>
  <si>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</si>
  <si>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</si>
  <si>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</si>
  <si>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</si>
  <si>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</si>
  <si>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</si>
  <si>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</si>
  <si>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</si>
  <si>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</si>
  <si>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</si>
  <si>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</si>
  <si>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</si>
  <si>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</si>
  <si>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</si>
  <si>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</si>
  <si>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</si>
  <si>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</si>
  <si>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</si>
  <si>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</si>
  <si>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</si>
  <si>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</si>
  <si>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</si>
  <si>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</si>
  <si>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</si>
  <si>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</si>
  <si>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</si>
  <si>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</si>
  <si>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</si>
  <si>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</si>
  <si>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</si>
  <si>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</si>
  <si>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</si>
  <si>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</si>
  <si>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</si>
  <si>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</si>
  <si>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</si>
  <si>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</si>
  <si>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</si>
  <si>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</si>
  <si>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</si>
  <si>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</si>
  <si>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</si>
  <si>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</si>
  <si>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</si>
  <si>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</si>
  <si>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</si>
  <si>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</si>
  <si>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</si>
  <si>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</si>
  <si>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</si>
  <si>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</si>
  <si>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</si>
  <si>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</si>
  <si>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</si>
  <si>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</si>
  <si>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</si>
  <si>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</si>
  <si>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</si>
  <si>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</si>
  <si>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</si>
  <si>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</si>
  <si>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</si>
  <si>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</si>
  <si>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</si>
  <si>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</si>
  <si>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</si>
  <si>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</si>
  <si>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</si>
  <si>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</si>
  <si>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</si>
  <si>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</si>
  <si>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</si>
  <si>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</si>
  <si>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</si>
  <si>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</si>
  <si>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</si>
  <si>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</si>
  <si>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</si>
  <si>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</si>
  <si>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</si>
  <si>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</si>
  <si>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</si>
  <si>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</si>
  <si>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</si>
  <si>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</si>
  <si>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</si>
  <si>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</si>
  <si>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</si>
  <si>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</si>
  <si>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</si>
  <si>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</si>
  <si>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</si>
  <si>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</si>
  <si>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</si>
  <si>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</si>
  <si>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</si>
  <si>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</si>
  <si>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</si>
  <si>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</si>
  <si>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</si>
  <si>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</si>
  <si>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</si>
  <si>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</si>
  <si>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</si>
  <si>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</si>
  <si>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</si>
  <si>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</si>
  <si>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</si>
  <si>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</si>
  <si>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</si>
  <si>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</si>
  <si>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</si>
  <si>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</si>
  <si>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</si>
  <si>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</si>
  <si>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</si>
  <si>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</si>
  <si>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</si>
  <si>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</si>
  <si>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</si>
  <si>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</si>
  <si>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</si>
  <si>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</si>
  <si>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</si>
  <si>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</si>
  <si>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</si>
  <si>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</si>
  <si>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</si>
  <si>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</si>
  <si>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</si>
  <si>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</si>
  <si>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</si>
  <si>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</si>
  <si>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</si>
  <si>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</si>
  <si>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</si>
  <si>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</si>
  <si>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</si>
  <si>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</si>
  <si>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</si>
  <si>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</si>
  <si>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</si>
  <si>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</si>
  <si>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</si>
  <si>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</si>
  <si>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</si>
  <si>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</si>
  <si>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</si>
  <si>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</si>
  <si>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</si>
  <si>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</si>
  <si>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</si>
  <si>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</si>
  <si>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</si>
  <si>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</si>
  <si>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</si>
  <si>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</si>
  <si>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</si>
  <si>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</si>
  <si>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</si>
  <si>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</si>
  <si>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</si>
  <si>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</si>
  <si>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</si>
  <si>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</si>
  <si>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</si>
  <si>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</si>
  <si>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</si>
  <si>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</si>
  <si>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</si>
  <si>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</si>
  <si>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</si>
  <si>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</si>
  <si>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</si>
  <si>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</si>
  <si>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</si>
  <si>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</si>
  <si>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</si>
  <si>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</si>
  <si>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</si>
  <si>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</si>
  <si>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</si>
  <si>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</si>
  <si>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</si>
  <si>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</si>
  <si>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</si>
  <si>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</si>
  <si>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</si>
  <si>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</si>
  <si>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</si>
  <si>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</si>
  <si>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</si>
  <si>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</si>
  <si>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</si>
  <si>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</si>
  <si>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</si>
  <si>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</si>
  <si>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</si>
  <si>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</si>
  <si>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</si>
  <si>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</si>
  <si>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</si>
  <si>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</si>
  <si>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</si>
  <si>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</si>
  <si>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</si>
  <si>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</si>
  <si>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</si>
  <si>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</si>
  <si>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</si>
  <si>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</si>
  <si>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</si>
  <si>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</si>
  <si>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</si>
  <si>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</si>
  <si>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</si>
  <si>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</si>
  <si>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</si>
  <si>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</si>
  <si>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</si>
  <si>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</si>
  <si>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</si>
  <si>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</si>
  <si>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</si>
  <si>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</si>
  <si>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</si>
  <si>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</si>
  <si>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</si>
  <si>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</si>
  <si>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</si>
  <si>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</si>
  <si>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</si>
  <si>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</si>
  <si>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</si>
  <si>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</si>
  <si>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</si>
  <si>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</si>
  <si>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</si>
  <si>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</si>
  <si>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</si>
  <si>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</si>
  <si>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</si>
  <si>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</si>
  <si>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</si>
  <si>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</si>
  <si>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</si>
  <si>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</si>
  <si>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</si>
  <si>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</si>
  <si>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</si>
  <si>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</si>
  <si>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</si>
  <si>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</si>
  <si>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</si>
  <si>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</si>
  <si>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</si>
  <si>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</si>
  <si>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</si>
  <si>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</si>
  <si>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</si>
  <si>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</si>
  <si>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</si>
  <si>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</si>
  <si>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</si>
  <si>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</si>
  <si>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</si>
  <si>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</si>
  <si>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</si>
  <si>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</si>
  <si>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</si>
  <si>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</si>
  <si>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</si>
  <si>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</si>
  <si>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</si>
  <si>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</si>
  <si>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</si>
  <si>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</si>
  <si>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</si>
  <si>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</si>
  <si>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</si>
  <si>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</si>
  <si>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</si>
  <si>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</si>
  <si>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</si>
  <si>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</si>
  <si>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</si>
  <si>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</si>
  <si>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</si>
  <si>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</si>
  <si>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</si>
  <si>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</si>
  <si>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</si>
  <si>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</si>
  <si>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</si>
  <si>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</si>
  <si>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</si>
  <si>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</si>
  <si>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</si>
  <si>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</si>
  <si>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</si>
  <si>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</si>
  <si>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</si>
  <si>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</si>
  <si>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</si>
  <si>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</si>
  <si>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</si>
  <si>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</si>
  <si>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</si>
  <si>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</si>
  <si>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</si>
  <si>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</si>
  <si>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</si>
  <si>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</si>
  <si>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</si>
  <si>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</si>
  <si>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</si>
  <si>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</si>
  <si>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</si>
  <si>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</si>
  <si>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</si>
  <si>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</si>
  <si>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</si>
  <si>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</si>
  <si>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</si>
  <si>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</si>
  <si>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</si>
  <si>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</si>
  <si>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</si>
  <si>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</si>
  <si>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</si>
  <si>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</si>
  <si>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</si>
  <si>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</si>
  <si>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</si>
  <si>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</si>
  <si>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</si>
  <si>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</si>
  <si>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</si>
  <si>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</si>
  <si>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</si>
  <si>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</si>
  <si>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</si>
  <si>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</si>
  <si>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</si>
  <si>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</si>
  <si>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</si>
  <si>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</si>
  <si>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</si>
  <si>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</si>
  <si>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</si>
  <si>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</si>
  <si>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</si>
  <si>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</si>
  <si>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</si>
  <si>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</si>
  <si>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</si>
  <si>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</si>
  <si>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</si>
  <si>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</si>
  <si>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</si>
  <si>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</si>
  <si>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</si>
  <si>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</si>
  <si>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</si>
  <si>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</si>
  <si>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</si>
  <si>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</si>
  <si>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</si>
  <si>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</si>
  <si>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</si>
  <si>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</si>
  <si>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</si>
  <si>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</si>
  <si>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</si>
  <si>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</si>
  <si>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</si>
  <si>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</si>
  <si>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</si>
  <si>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</si>
  <si>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</si>
  <si>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</si>
  <si>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</si>
  <si>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</si>
  <si>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</si>
  <si>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</si>
  <si>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</si>
  <si>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</si>
  <si>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</si>
  <si>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</si>
  <si>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</si>
  <si>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</si>
  <si>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</si>
  <si>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</si>
  <si>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</si>
  <si>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</si>
  <si>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</si>
  <si>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</si>
  <si>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</si>
  <si>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</si>
  <si>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</si>
  <si>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</si>
  <si>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</si>
  <si>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</si>
  <si>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</si>
  <si>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</si>
  <si>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</si>
  <si>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</si>
  <si>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</si>
  <si>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</si>
  <si>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</si>
  <si>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</si>
  <si>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</si>
  <si>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</si>
  <si>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</si>
  <si>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</si>
  <si>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</si>
  <si>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</si>
  <si>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</si>
  <si>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</si>
  <si>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</si>
  <si>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</si>
  <si>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</si>
  <si>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</si>
  <si>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</si>
  <si>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</si>
  <si>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</si>
  <si>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</si>
  <si>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</si>
  <si>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</si>
  <si>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</si>
  <si>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</si>
  <si>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</si>
  <si>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</si>
  <si>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</si>
  <si>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</si>
  <si>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</si>
  <si>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</si>
  <si>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</si>
  <si>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</si>
  <si>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</si>
  <si>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</si>
  <si>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</si>
  <si>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</si>
  <si>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</si>
  <si>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</si>
  <si>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</si>
  <si>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</si>
  <si>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</si>
  <si>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</si>
  <si>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</si>
  <si>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</si>
  <si>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</si>
  <si>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</si>
  <si>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</si>
  <si>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</si>
  <si>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</si>
  <si>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</si>
  <si>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</si>
  <si>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</si>
  <si>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</si>
  <si>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</si>
  <si>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</si>
  <si>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</si>
  <si>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</si>
  <si>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</si>
  <si>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</si>
  <si>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</si>
  <si>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</si>
  <si>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</si>
  <si>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</si>
  <si>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</si>
  <si>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</si>
  <si>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</si>
  <si>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</si>
  <si>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</si>
  <si>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</si>
  <si>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</si>
  <si>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</si>
  <si>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</si>
  <si>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</si>
  <si>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</si>
  <si>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</si>
  <si>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</si>
  <si>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</si>
  <si>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</si>
  <si>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</si>
  <si>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</si>
  <si>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</si>
  <si>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</si>
  <si>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</si>
  <si>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</si>
  <si>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</si>
  <si>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</si>
  <si>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</si>
  <si>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</si>
  <si>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</si>
  <si>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</si>
  <si>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</si>
  <si>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</si>
  <si>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</si>
  <si>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</si>
  <si>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</si>
  <si>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</si>
  <si>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</si>
  <si>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</si>
  <si>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</si>
  <si>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</si>
  <si>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</si>
  <si>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</si>
  <si>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</si>
  <si>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</si>
  <si>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</si>
  <si>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</si>
  <si>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</si>
  <si>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</si>
  <si>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</si>
  <si>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</si>
  <si>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</si>
  <si>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</si>
  <si>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</si>
  <si>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</si>
  <si>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</si>
  <si>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</si>
  <si>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</si>
  <si>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</si>
  <si>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</si>
  <si>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</si>
  <si>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</si>
  <si>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</si>
  <si>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</si>
  <si>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</si>
  <si>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</si>
  <si>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</si>
  <si>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</si>
  <si>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</si>
  <si>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</si>
  <si>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</si>
  <si>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</si>
  <si>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</si>
  <si>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</si>
  <si>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</si>
  <si>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</si>
  <si>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</si>
  <si>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</si>
  <si>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</si>
  <si>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</si>
  <si>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</si>
  <si>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</si>
  <si>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</si>
  <si>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</si>
  <si>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</si>
  <si>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</si>
  <si>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</si>
  <si>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</si>
  <si>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</si>
  <si>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</si>
  <si>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</si>
  <si>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</si>
  <si>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</si>
  <si>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</si>
  <si>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</si>
  <si>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</si>
  <si>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</si>
  <si>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</si>
  <si>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</si>
  <si>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</si>
  <si>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</si>
  <si>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</si>
  <si>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</si>
  <si>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</si>
  <si>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</si>
  <si>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</si>
  <si>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</si>
  <si>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</si>
  <si>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</si>
  <si>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</si>
  <si>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</si>
  <si>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</si>
  <si>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</si>
  <si>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</si>
  <si>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</si>
  <si>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</si>
  <si>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</si>
  <si>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</si>
  <si>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</si>
  <si>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</si>
  <si>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</si>
  <si>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</si>
  <si>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</si>
  <si>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</si>
  <si>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</si>
  <si>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</si>
  <si>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</si>
  <si>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</si>
  <si>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</si>
  <si>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</si>
  <si>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</si>
  <si>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</si>
  <si>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</si>
  <si>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</si>
  <si>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</si>
  <si>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</si>
  <si>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</si>
  <si>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</si>
  <si>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</si>
  <si>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</si>
  <si>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</si>
  <si>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</si>
  <si>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</si>
  <si>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</si>
  <si>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</si>
  <si>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</si>
  <si>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</si>
  <si>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</si>
  <si>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</si>
  <si>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</si>
  <si>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</si>
  <si>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</si>
  <si>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</si>
  <si>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</si>
  <si>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</si>
  <si>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</si>
  <si>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</si>
  <si>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</si>
  <si>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</si>
  <si>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</si>
  <si>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</si>
  <si>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</si>
  <si>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</si>
  <si>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</si>
  <si>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</si>
  <si>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</si>
  <si>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</si>
  <si>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</si>
  <si>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</si>
  <si>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</si>
  <si>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</si>
  <si>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</si>
  <si>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</si>
  <si>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</si>
  <si>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</si>
  <si>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</si>
  <si>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</si>
  <si>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</si>
  <si>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</si>
  <si>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</si>
  <si>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</si>
  <si>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</si>
  <si>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</si>
  <si>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</si>
  <si>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</si>
  <si>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</si>
  <si>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</si>
  <si>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</si>
  <si>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</si>
  <si>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</si>
  <si>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</si>
  <si>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</si>
  <si>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</si>
  <si>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</si>
  <si>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</si>
  <si>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</si>
  <si>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</si>
  <si>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</si>
  <si>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</si>
  <si>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</si>
  <si>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</si>
  <si>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</si>
  <si>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</si>
  <si>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</si>
  <si>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</si>
  <si>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</si>
  <si>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</si>
  <si>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</si>
  <si>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</si>
  <si>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</si>
  <si>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</si>
  <si>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</si>
  <si>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</si>
  <si>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</si>
  <si>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</si>
  <si>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</si>
  <si>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</si>
  <si>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</si>
  <si>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</si>
  <si>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</si>
  <si>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</si>
  <si>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</si>
  <si>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</si>
  <si>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</si>
  <si>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</si>
  <si>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</si>
  <si>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</si>
  <si>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</si>
  <si>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</si>
  <si>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</si>
  <si>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</si>
  <si>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</si>
  <si>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</si>
  <si>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</si>
  <si>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</si>
  <si>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</si>
  <si>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</si>
  <si>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</si>
  <si>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</si>
  <si>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</si>
  <si>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</si>
  <si>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</si>
  <si>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</si>
  <si>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</si>
  <si>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</si>
  <si>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</si>
  <si>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</si>
  <si>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</si>
  <si>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</si>
  <si>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</si>
  <si>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</si>
  <si>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</si>
  <si>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</si>
  <si>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</si>
  <si>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</si>
  <si>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</si>
  <si>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</si>
  <si>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</si>
  <si>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</si>
  <si>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</si>
  <si>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</si>
  <si>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</si>
  <si>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</si>
  <si>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</si>
  <si>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</si>
  <si>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</si>
  <si>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</si>
  <si>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</si>
  <si>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</si>
  <si>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</si>
  <si>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</si>
  <si>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</si>
  <si>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</si>
  <si>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</si>
  <si>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</si>
  <si>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</si>
  <si>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</si>
  <si>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</si>
  <si>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</si>
  <si>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</si>
  <si>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</si>
  <si>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</si>
  <si>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</si>
  <si>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</si>
  <si>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</si>
  <si>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</si>
  <si>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</si>
  <si>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</si>
  <si>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</si>
  <si>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</si>
  <si>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</si>
  <si>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</si>
  <si>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</si>
  <si>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</si>
  <si>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</si>
  <si>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</si>
  <si>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</si>
  <si>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</si>
  <si>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</si>
  <si>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</si>
  <si>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</si>
  <si>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</si>
  <si>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</si>
  <si>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</si>
  <si>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</si>
  <si>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</si>
  <si>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</si>
  <si>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</si>
  <si>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</si>
  <si>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</si>
  <si>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</si>
  <si>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</si>
  <si>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</si>
  <si>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</si>
  <si>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</si>
  <si>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</si>
  <si>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</si>
  <si>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</si>
  <si>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</si>
  <si>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</si>
  <si>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</si>
  <si>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</si>
  <si>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</si>
  <si>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</si>
  <si>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</si>
  <si>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</si>
  <si>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</si>
  <si>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</si>
  <si>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</si>
  <si>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</si>
  <si>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</si>
  <si>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</si>
  <si>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</si>
  <si>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</si>
  <si>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</si>
  <si>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</si>
  <si>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</si>
  <si>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</si>
  <si>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</si>
  <si>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</si>
  <si>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</si>
  <si>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</si>
  <si>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</si>
  <si>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</si>
  <si>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</si>
  <si>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</si>
  <si>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</si>
  <si>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</si>
  <si>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</si>
  <si>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</si>
  <si>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</si>
  <si>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</si>
  <si>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</si>
  <si>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</si>
  <si>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</si>
  <si>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</si>
  <si>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</si>
  <si>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</si>
  <si>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</si>
  <si>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</si>
  <si>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</si>
  <si>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</si>
  <si>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</si>
  <si>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</si>
  <si>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</si>
  <si>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</si>
  <si>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</si>
  <si>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</si>
  <si>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</si>
  <si>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</si>
  <si>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</si>
  <si>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</si>
  <si>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</si>
  <si>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</si>
  <si>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</si>
  <si>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</si>
  <si>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</si>
  <si>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</si>
  <si>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</si>
  <si>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</si>
  <si>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</si>
  <si>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</si>
  <si>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</si>
  <si>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</si>
  <si>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</si>
  <si>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</si>
  <si>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</si>
  <si>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</si>
  <si>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</si>
  <si>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</si>
  <si>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</si>
  <si>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</si>
  <si>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</si>
  <si>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</si>
  <si>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</si>
  <si>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</si>
  <si>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</si>
  <si>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</si>
  <si>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</si>
  <si>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</si>
  <si>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</si>
  <si>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</si>
  <si>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</si>
  <si>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</si>
  <si>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</si>
  <si>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</si>
  <si>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</si>
  <si>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</si>
  <si>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</si>
  <si>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</si>
  <si>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</si>
  <si>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</si>
  <si>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</si>
  <si>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</si>
  <si>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</si>
  <si>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</si>
  <si>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</si>
  <si>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</si>
  <si>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</si>
  <si>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</si>
  <si>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</si>
  <si>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</si>
  <si>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</si>
  <si>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</si>
  <si>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</si>
  <si>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</si>
  <si>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</si>
  <si>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</si>
  <si>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</si>
  <si>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</si>
  <si>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</si>
  <si>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</si>
  <si>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</si>
  <si>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</si>
  <si>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</si>
  <si>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</si>
  <si>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</si>
  <si>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</si>
  <si>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</si>
  <si>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</si>
  <si>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</si>
  <si>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</si>
  <si>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</si>
  <si>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</si>
  <si>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</si>
  <si>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</si>
  <si>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</si>
  <si>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</si>
  <si>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</si>
  <si>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</si>
  <si>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</si>
  <si>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</si>
  <si>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</si>
  <si>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</si>
  <si>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</si>
  <si>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</si>
  <si>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</si>
  <si>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</si>
  <si>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</si>
  <si>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</si>
  <si>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</si>
  <si>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</si>
  <si>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</si>
  <si>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</si>
  <si>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</si>
  <si>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</si>
  <si>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</si>
  <si>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</si>
  <si>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</si>
  <si>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</si>
  <si>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</si>
  <si>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</si>
  <si>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</si>
  <si>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</si>
  <si>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</si>
  <si>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</si>
  <si>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</si>
  <si>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</si>
  <si>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</si>
  <si>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</si>
  <si>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</si>
  <si>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</si>
  <si>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</si>
  <si>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</si>
  <si>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</si>
  <si>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</si>
  <si>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</si>
  <si>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</si>
  <si>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</si>
  <si>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</si>
  <si>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</si>
  <si>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</si>
  <si>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</si>
  <si>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</si>
  <si>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</si>
  <si>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</si>
  <si>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</si>
  <si>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</si>
  <si>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</si>
  <si>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</si>
  <si>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</si>
  <si>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</si>
  <si>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</si>
  <si>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</si>
  <si>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</si>
  <si>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</si>
  <si>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</si>
  <si>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</si>
  <si>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</si>
  <si>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</si>
  <si>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</si>
  <si>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</si>
  <si>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</si>
  <si>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</si>
  <si>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</si>
  <si>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</si>
  <si>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</si>
  <si>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</si>
  <si>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</si>
  <si>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</si>
  <si>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</si>
  <si>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</si>
  <si>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</si>
  <si>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</si>
  <si>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</si>
  <si>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</si>
  <si>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</si>
  <si>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</si>
  <si>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</si>
  <si>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</si>
  <si>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</si>
  <si>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</si>
  <si>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</si>
  <si>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</si>
  <si>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</si>
  <si>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</si>
  <si>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</si>
  <si>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</si>
  <si>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</si>
  <si>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</si>
  <si>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</si>
  <si>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</si>
  <si>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</si>
  <si>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</si>
  <si>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</si>
  <si>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</si>
  <si>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</si>
  <si>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</si>
  <si>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</si>
  <si>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</si>
  <si>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</si>
  <si>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</si>
  <si>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</si>
  <si>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</si>
  <si>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</si>
  <si>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</si>
  <si>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</si>
  <si>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</si>
  <si>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</si>
  <si>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</si>
  <si>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</si>
  <si>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</si>
  <si>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</si>
  <si>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</si>
  <si>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</si>
  <si>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</si>
  <si>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</si>
  <si>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</si>
  <si>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</si>
  <si>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</si>
  <si>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</si>
  <si>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</si>
  <si>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</si>
  <si>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</si>
  <si>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</si>
  <si>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</si>
  <si>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</si>
  <si>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</si>
  <si>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</si>
  <si>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</si>
  <si>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</si>
  <si>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</si>
  <si>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</si>
  <si>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</si>
  <si>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</si>
  <si>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</si>
  <si>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</si>
  <si>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</si>
  <si>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</si>
  <si>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</si>
  <si>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</si>
  <si>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</si>
  <si>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</si>
  <si>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</si>
  <si>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</si>
  <si>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</si>
  <si>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</si>
  <si>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</si>
  <si>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</si>
  <si>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</si>
  <si>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</si>
  <si>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</si>
  <si>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</si>
  <si>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</si>
  <si>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</si>
  <si>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</si>
  <si>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</si>
  <si>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</si>
  <si>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</si>
  <si>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</si>
  <si>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</si>
  <si>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</si>
  <si>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</si>
  <si>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</si>
  <si>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</si>
  <si>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</si>
  <si>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</si>
  <si>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</si>
  <si>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</si>
  <si>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</si>
  <si>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</si>
  <si>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</si>
  <si>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</si>
  <si>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</si>
  <si>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</si>
  <si>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</si>
  <si>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</si>
  <si>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</si>
  <si>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</si>
  <si>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</si>
  <si>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</si>
  <si>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</si>
  <si>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</si>
  <si>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</si>
  <si>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</si>
  <si>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</si>
  <si>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</si>
  <si>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</si>
  <si>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</si>
  <si>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</si>
  <si>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</si>
  <si>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</si>
  <si>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</si>
  <si>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</si>
  <si>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</si>
  <si>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</si>
  <si>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</si>
  <si>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</si>
  <si>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</si>
  <si>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</si>
  <si>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</si>
  <si>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</si>
  <si>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</si>
  <si>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</si>
  <si>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</si>
  <si>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</si>
  <si>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</si>
  <si>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</si>
  <si>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</si>
  <si>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</si>
  <si>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</si>
  <si>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</si>
  <si>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</si>
  <si>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</si>
  <si>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</si>
  <si>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</si>
  <si>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</si>
  <si>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</si>
  <si>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</si>
  <si>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</si>
  <si>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</si>
  <si>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</si>
  <si>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</si>
  <si>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</si>
  <si>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</si>
  <si>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</si>
  <si>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</si>
  <si>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</si>
  <si>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</si>
  <si>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</si>
  <si>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</si>
  <si>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</si>
  <si>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</si>
  <si>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</si>
  <si>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</si>
  <si>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</si>
  <si>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</si>
  <si>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</si>
  <si>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</si>
  <si>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</si>
  <si>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</si>
  <si>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</si>
  <si>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</si>
  <si>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</si>
  <si>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</si>
  <si>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</si>
  <si>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</si>
  <si>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</si>
  <si>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</si>
  <si>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</si>
  <si>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</si>
  <si>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</si>
  <si>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</si>
  <si>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</si>
  <si>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</si>
  <si>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</si>
  <si>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</si>
  <si>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</si>
  <si>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</si>
  <si>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</si>
  <si>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</si>
  <si>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</si>
  <si>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</si>
  <si>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</si>
  <si>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</si>
  <si>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</si>
  <si>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</si>
  <si>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</si>
  <si>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</si>
  <si>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</si>
  <si>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</si>
  <si>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</si>
  <si>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</si>
  <si>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</si>
  <si>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</si>
  <si>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</si>
  <si>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</si>
  <si>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</si>
  <si>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</si>
  <si>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</si>
  <si>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</si>
  <si>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</si>
  <si>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</si>
  <si>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</si>
  <si>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</si>
  <si>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</si>
  <si>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</si>
  <si>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</si>
  <si>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</si>
  <si>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</si>
  <si>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</si>
  <si>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</si>
  <si>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</si>
  <si>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</si>
  <si>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</si>
  <si>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</si>
  <si>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</si>
  <si>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</si>
  <si>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</si>
  <si>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</si>
  <si>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</si>
  <si>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</si>
  <si>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</si>
  <si>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</si>
  <si>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</si>
  <si>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</si>
  <si>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</si>
  <si>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</si>
  <si>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</si>
  <si>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</si>
  <si>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</si>
  <si>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</si>
  <si>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</si>
  <si>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</si>
  <si>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</si>
  <si>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</si>
  <si>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</si>
  <si>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</si>
  <si>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</si>
  <si>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</si>
  <si>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</si>
  <si>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</si>
  <si>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</si>
  <si>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</si>
  <si>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</si>
  <si>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</si>
  <si>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</si>
  <si>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</si>
  <si>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</si>
  <si>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</si>
  <si>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</si>
  <si>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</si>
  <si>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</si>
  <si>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</si>
  <si>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</si>
  <si>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</si>
  <si>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</si>
  <si>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</si>
  <si>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</si>
  <si>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</si>
  <si>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</si>
  <si>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</si>
  <si>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</si>
  <si>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</si>
  <si>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</si>
  <si>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</si>
  <si>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</si>
  <si>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</si>
  <si>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</si>
  <si>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</si>
  <si>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</si>
  <si>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</si>
  <si>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</si>
  <si>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</si>
  <si>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</si>
  <si>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</si>
  <si>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</si>
  <si>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</si>
  <si>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</si>
  <si>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</si>
  <si>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</si>
  <si>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</si>
  <si>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</si>
  <si>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</si>
  <si>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</si>
  <si>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</si>
  <si>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</si>
  <si>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</si>
  <si>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</si>
  <si>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</si>
  <si>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</si>
  <si>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</si>
  <si>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</si>
  <si>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</si>
  <si>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</si>
  <si>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</si>
  <si>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</si>
  <si>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</si>
  <si>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</si>
  <si>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</si>
  <si>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</si>
  <si>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</si>
  <si>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</si>
  <si>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</si>
  <si>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</si>
  <si>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</si>
  <si>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</si>
  <si>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</si>
  <si>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</si>
  <si>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</si>
  <si>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</si>
  <si>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</si>
  <si>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</si>
  <si>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</si>
  <si>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</si>
  <si>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</si>
  <si>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</si>
  <si>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</si>
  <si>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</si>
  <si>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</si>
  <si>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</si>
  <si>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</si>
  <si>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</si>
  <si>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</si>
  <si>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</si>
  <si>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</si>
  <si>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</si>
  <si>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</si>
  <si>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</si>
  <si>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</si>
  <si>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</si>
  <si>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</si>
  <si>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</si>
  <si>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</si>
  <si>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</si>
  <si>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</si>
  <si>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</si>
  <si>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</si>
  <si>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</si>
  <si>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</si>
  <si>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</si>
  <si>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</si>
  <si>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</si>
  <si>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</si>
  <si>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</si>
  <si>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</si>
  <si>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</si>
  <si>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</si>
  <si>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</si>
  <si>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</si>
  <si>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</si>
  <si>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</si>
  <si>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</si>
  <si>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</si>
  <si>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</si>
  <si>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</si>
  <si>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</si>
  <si>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</si>
  <si>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</si>
  <si>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</si>
  <si>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</si>
  <si>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</si>
  <si>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</si>
  <si>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</si>
  <si>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</si>
  <si>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</si>
  <si>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</si>
  <si>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</si>
  <si>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</si>
  <si>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</si>
  <si>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</si>
  <si>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</si>
  <si>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</si>
  <si>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</si>
  <si>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</si>
  <si>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</si>
  <si>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</si>
  <si>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</si>
  <si>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</si>
  <si>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</si>
  <si>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</si>
  <si>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</si>
  <si>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</si>
  <si>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</si>
  <si>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</si>
  <si>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</si>
  <si>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</si>
  <si>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</si>
  <si>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</si>
  <si>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</si>
  <si>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</si>
  <si>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</si>
  <si>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</si>
  <si>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</si>
  <si>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</si>
  <si>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</si>
  <si>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</si>
  <si>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</si>
  <si>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</si>
  <si>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</si>
  <si>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</si>
  <si>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</si>
  <si>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</si>
  <si>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</si>
  <si>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</si>
  <si>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</si>
  <si>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</si>
  <si>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</si>
  <si>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</si>
  <si>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</si>
  <si>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</si>
  <si>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</si>
  <si>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</si>
  <si>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</si>
  <si>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</si>
  <si>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</si>
  <si>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</si>
  <si>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</si>
  <si>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</si>
  <si>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</si>
  <si>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</si>
  <si>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</si>
  <si>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</si>
  <si>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</si>
  <si>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</si>
  <si>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</si>
  <si>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</si>
  <si>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</si>
  <si>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</si>
  <si>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</si>
  <si>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</si>
  <si>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</si>
  <si>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</si>
  <si>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</si>
  <si>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</si>
  <si>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</si>
  <si>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</si>
  <si>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</si>
  <si>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</si>
  <si>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</si>
  <si>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</si>
  <si>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</si>
  <si>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</si>
  <si>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</si>
  <si>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</si>
  <si>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</si>
  <si>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</si>
  <si>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</si>
  <si>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</si>
  <si>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</si>
  <si>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</si>
  <si>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</si>
  <si>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</si>
  <si>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</si>
  <si>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</si>
  <si>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</si>
  <si>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</si>
  <si>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</si>
  <si>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</si>
  <si>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</si>
  <si>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</si>
  <si>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</si>
  <si>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</si>
  <si>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</si>
  <si>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</si>
  <si>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</si>
  <si>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</si>
  <si>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</si>
  <si>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</si>
  <si>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</si>
  <si>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</si>
  <si>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</si>
  <si>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</si>
  <si>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</si>
  <si>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</si>
  <si>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</si>
  <si>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</si>
  <si>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</si>
  <si>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</si>
  <si>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</si>
  <si>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</si>
  <si>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</si>
  <si>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</si>
  <si>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</si>
  <si>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</si>
  <si>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</si>
  <si>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</si>
  <si>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</si>
  <si>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</si>
  <si>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</si>
  <si>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</si>
  <si>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</si>
  <si>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</si>
  <si>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</si>
  <si>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</si>
  <si>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</si>
  <si>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</si>
  <si>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</si>
  <si>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</si>
  <si>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</si>
  <si>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</si>
  <si>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</si>
  <si>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</si>
  <si>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</si>
  <si>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</si>
  <si>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</si>
  <si>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</si>
  <si>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</si>
  <si>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</si>
  <si>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</si>
  <si>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</si>
  <si>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</si>
  <si>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</si>
  <si>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</si>
  <si>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</si>
  <si>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</si>
  <si>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</si>
  <si>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</si>
  <si>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</si>
  <si>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</si>
  <si>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</si>
  <si>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</si>
  <si>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</si>
  <si>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</si>
  <si>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</si>
  <si>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</si>
  <si>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</si>
  <si>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</si>
  <si>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</si>
  <si>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</si>
  <si>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</si>
  <si>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</si>
  <si>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</si>
  <si>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</si>
  <si>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</si>
  <si>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</si>
  <si>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</si>
  <si>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</si>
  <si>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</si>
  <si>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</si>
  <si>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</si>
  <si>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</si>
  <si>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</si>
  <si>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</si>
  <si>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</si>
  <si>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</si>
  <si>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</si>
  <si>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</si>
  <si>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</si>
  <si>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</si>
  <si>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</si>
  <si>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</si>
  <si>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</si>
  <si>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</si>
  <si>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</si>
  <si>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</si>
  <si>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</si>
  <si>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</si>
  <si>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</si>
  <si>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</si>
  <si>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</si>
  <si>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</si>
  <si>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</si>
  <si>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</si>
  <si>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</si>
  <si>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</si>
  <si>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</si>
  <si>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</si>
  <si>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</si>
  <si>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</si>
  <si>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</si>
  <si>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</si>
  <si>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</si>
  <si>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</si>
  <si>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</si>
  <si>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</si>
  <si>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</si>
  <si>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</si>
  <si>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</si>
  <si>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</si>
  <si>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</si>
  <si>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</si>
  <si>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</si>
  <si>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</si>
  <si>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</si>
  <si>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</si>
  <si>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</si>
  <si>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</si>
  <si>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</si>
  <si>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</si>
  <si>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</si>
  <si>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</si>
  <si>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</si>
  <si>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</si>
  <si>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</si>
  <si>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</si>
  <si>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</si>
  <si>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</si>
  <si>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</si>
  <si>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</si>
  <si>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</si>
  <si>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</si>
  <si>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</si>
  <si>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</si>
  <si>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</si>
  <si>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</si>
  <si>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</si>
  <si>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</si>
  <si>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</si>
  <si>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</si>
  <si>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</si>
  <si>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</si>
  <si>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</si>
  <si>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</si>
  <si>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</si>
  <si>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</si>
  <si>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</si>
  <si>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</si>
  <si>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</si>
  <si>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</si>
  <si>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</si>
  <si>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</si>
  <si>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</si>
  <si>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</si>
  <si>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</si>
  <si>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</si>
  <si>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</si>
  <si>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</si>
  <si>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</si>
  <si>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</si>
  <si>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</si>
  <si>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</si>
  <si>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</si>
  <si>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</si>
  <si>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</si>
  <si>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</si>
  <si>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</si>
  <si>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</si>
  <si>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</si>
  <si>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</si>
  <si>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</si>
  <si>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</si>
  <si>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</si>
  <si>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</si>
  <si>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</si>
  <si>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</si>
  <si>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</si>
  <si>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</si>
  <si>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</si>
  <si>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</si>
  <si>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</si>
  <si>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</si>
  <si>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</si>
  <si>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</si>
  <si>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</si>
  <si>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</si>
  <si>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</si>
  <si>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</si>
  <si>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</si>
  <si>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</si>
  <si>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</si>
  <si>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</si>
  <si>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</si>
  <si>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</si>
  <si>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</si>
  <si>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</si>
  <si>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</si>
  <si>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</si>
  <si>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</si>
  <si>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</si>
  <si>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</si>
  <si>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</si>
  <si>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</si>
  <si>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</si>
  <si>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</si>
  <si>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</si>
  <si>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</si>
  <si>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</si>
  <si>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</si>
  <si>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</si>
  <si>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</si>
  <si>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</si>
  <si>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</si>
  <si>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</si>
  <si>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</si>
  <si>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</si>
  <si>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</si>
  <si>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</si>
  <si>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</si>
  <si>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</si>
  <si>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</si>
  <si>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</si>
  <si>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</si>
  <si>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</si>
  <si>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</si>
  <si>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</si>
  <si>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</si>
  <si>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</si>
  <si>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</si>
  <si>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</si>
  <si>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</si>
  <si>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</si>
  <si>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</si>
  <si>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</si>
  <si>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</si>
  <si>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</si>
  <si>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</si>
  <si>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</si>
  <si>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</si>
  <si>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</si>
  <si>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</si>
  <si>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</si>
  <si>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</si>
  <si>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</si>
  <si>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</si>
  <si>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</si>
  <si>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</si>
  <si>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</si>
  <si>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</si>
  <si>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</si>
  <si>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</si>
  <si>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</si>
  <si>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</si>
  <si>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</si>
  <si>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</si>
  <si>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</si>
  <si>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</si>
  <si>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</si>
  <si>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</si>
  <si>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</si>
  <si>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</si>
  <si>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</si>
  <si>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</si>
  <si>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</si>
  <si>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</si>
  <si>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</si>
  <si>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</si>
  <si>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</si>
  <si>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</si>
  <si>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</si>
  <si>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</si>
  <si>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</si>
  <si>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</si>
  <si>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</si>
  <si>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</si>
  <si>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</si>
  <si>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</si>
  <si>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</si>
  <si>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</si>
  <si>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</si>
  <si>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</si>
  <si>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</si>
  <si>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</si>
  <si>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</si>
  <si>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</si>
  <si>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</si>
  <si>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</si>
  <si>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</si>
  <si>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</si>
  <si>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</si>
  <si>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</si>
  <si>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</si>
  <si>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</si>
  <si>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</si>
  <si>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</si>
  <si>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</si>
  <si>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</si>
  <si>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</si>
  <si>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</si>
  <si>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</si>
  <si>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</si>
  <si>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</si>
  <si>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</si>
  <si>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</si>
  <si>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</si>
  <si>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</si>
  <si>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</si>
  <si>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</si>
  <si>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</si>
  <si>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</si>
  <si>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</si>
  <si>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</si>
  <si>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</si>
  <si>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</si>
  <si>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</si>
  <si>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</si>
  <si>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</si>
  <si>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</si>
  <si>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</si>
  <si>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</si>
  <si>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</si>
  <si>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</si>
  <si>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</si>
  <si>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</si>
  <si>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</si>
  <si>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</si>
  <si>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</si>
  <si>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</si>
  <si>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</si>
  <si>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</si>
  <si>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</si>
  <si>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</si>
  <si>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</si>
  <si>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</si>
  <si>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</si>
  <si>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</si>
  <si>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</si>
  <si>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</si>
  <si>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</si>
  <si>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</si>
  <si>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</si>
  <si>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</si>
  <si>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</si>
  <si>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</si>
  <si>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</si>
  <si>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</si>
  <si>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</si>
  <si>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</si>
  <si>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</si>
  <si>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</si>
  <si>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</si>
  <si>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</si>
  <si>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</si>
  <si>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</si>
  <si>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</si>
  <si>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</si>
  <si>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</si>
  <si>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</si>
  <si>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</si>
  <si>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</si>
  <si>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</si>
  <si>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</si>
  <si>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</si>
  <si>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</si>
  <si>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</si>
  <si>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</si>
  <si>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</si>
  <si>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</si>
  <si>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</si>
  <si>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</si>
  <si>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</si>
  <si>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</si>
  <si>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</si>
  <si>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</si>
  <si>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</si>
  <si>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</si>
  <si>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</si>
  <si>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</si>
  <si>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</si>
  <si>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</si>
  <si>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</si>
  <si>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</si>
  <si>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</si>
  <si>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</si>
  <si>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</si>
  <si>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</si>
  <si>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</si>
  <si>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</si>
  <si>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</si>
  <si>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</si>
  <si>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</si>
  <si>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</si>
  <si>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</si>
  <si>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</si>
  <si>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</si>
  <si>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</si>
  <si>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</si>
  <si>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</si>
  <si>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</si>
  <si>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</si>
  <si>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</si>
  <si>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</si>
  <si>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</si>
  <si>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</si>
  <si>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</si>
  <si>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</si>
  <si>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</si>
  <si>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</si>
  <si>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</si>
  <si>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</si>
  <si>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</si>
  <si>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</si>
  <si>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</si>
  <si>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</si>
  <si>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</si>
  <si>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</si>
  <si>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</si>
  <si>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</si>
  <si>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</si>
  <si>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</si>
  <si>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</si>
  <si>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</si>
  <si>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</si>
  <si>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</si>
  <si>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</si>
  <si>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</si>
  <si>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</si>
  <si>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</si>
  <si>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</si>
  <si>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</si>
  <si>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</si>
  <si>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</si>
  <si>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</si>
  <si>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</si>
  <si>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</si>
  <si>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</si>
  <si>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</si>
  <si>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</si>
  <si>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</si>
  <si>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</si>
  <si>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</si>
  <si>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</si>
  <si>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</si>
  <si>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</si>
  <si>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</si>
  <si>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</si>
  <si>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</si>
  <si>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</si>
  <si>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</si>
  <si>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</si>
  <si>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</si>
  <si>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</si>
  <si>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</si>
  <si>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</si>
  <si>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</si>
  <si>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</si>
  <si>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</si>
  <si>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</si>
  <si>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</si>
  <si>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</si>
  <si>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</si>
  <si>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</si>
  <si>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</si>
  <si>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</si>
  <si>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</si>
  <si>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</si>
  <si>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</si>
  <si>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</si>
  <si>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</si>
  <si>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</si>
  <si>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</si>
  <si>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</si>
  <si>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</si>
  <si>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</si>
  <si>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</si>
  <si>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</si>
  <si>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</si>
  <si>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</si>
  <si>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</si>
  <si>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</si>
  <si>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</si>
  <si>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</si>
  <si>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</si>
  <si>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</si>
  <si>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</si>
  <si>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</si>
  <si>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</si>
  <si>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</si>
  <si>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</si>
  <si>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</si>
  <si>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</si>
  <si>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</si>
  <si>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</si>
  <si>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</si>
  <si>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</si>
  <si>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</si>
  <si>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</si>
  <si>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</si>
  <si>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</si>
  <si>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</si>
  <si>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</si>
  <si>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</si>
  <si>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</si>
  <si>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</si>
  <si>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</si>
  <si>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</si>
  <si>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</si>
  <si>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</si>
  <si>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</si>
  <si>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</si>
  <si>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</si>
  <si>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</si>
  <si>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</si>
  <si>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</si>
  <si>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</si>
  <si>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</si>
  <si>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</si>
  <si>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</si>
  <si>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</si>
  <si>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</si>
  <si>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</si>
  <si>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</si>
  <si>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</si>
  <si>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</si>
  <si>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</si>
  <si>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</si>
  <si>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</si>
  <si>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</si>
  <si>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</si>
  <si>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</si>
  <si>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</si>
  <si>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</si>
  <si>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</si>
  <si>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</si>
  <si>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</si>
  <si>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</si>
  <si>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</si>
  <si>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</si>
  <si>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</si>
  <si>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</si>
  <si>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</si>
  <si>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</si>
  <si>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</si>
  <si>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</si>
  <si>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</si>
  <si>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</si>
  <si>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</si>
  <si>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</si>
  <si>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</si>
  <si>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</si>
  <si>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</si>
  <si>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</si>
  <si>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</si>
  <si>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</si>
  <si>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</si>
  <si>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</si>
  <si>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</si>
  <si>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</si>
  <si>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</si>
  <si>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</si>
  <si>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</si>
  <si>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</si>
  <si>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</si>
  <si>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</si>
  <si>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</si>
  <si>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</si>
  <si>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</si>
  <si>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</si>
  <si>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</si>
  <si>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</si>
  <si>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</si>
  <si>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</si>
  <si>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</si>
  <si>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</si>
  <si>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</si>
  <si>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</si>
  <si>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</si>
  <si>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</si>
  <si>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</si>
  <si>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</si>
  <si>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</si>
  <si>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</si>
  <si>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</si>
  <si>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</si>
  <si>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</si>
  <si>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</si>
  <si>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</si>
  <si>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</si>
  <si>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</si>
  <si>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</si>
  <si>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</si>
  <si>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</si>
  <si>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</si>
  <si>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</si>
  <si>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</si>
  <si>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</si>
  <si>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</si>
  <si>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</si>
  <si>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</si>
  <si>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</si>
  <si>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</si>
  <si>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</si>
  <si>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</si>
  <si>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</si>
  <si>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</si>
  <si>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</si>
  <si>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</si>
  <si>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</si>
  <si>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</si>
  <si>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</si>
  <si>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</si>
  <si>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</si>
  <si>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</si>
  <si>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</si>
  <si>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</si>
  <si>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</si>
  <si>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</si>
  <si>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</si>
  <si>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</si>
  <si>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</si>
  <si>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</si>
  <si>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</si>
  <si>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</si>
  <si>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</si>
  <si>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</si>
  <si>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</si>
  <si>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</si>
  <si>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</si>
  <si>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</si>
  <si>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</si>
  <si>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</si>
  <si>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</si>
  <si>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</si>
  <si>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</si>
  <si>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</si>
  <si>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</si>
  <si>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</si>
  <si>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</si>
  <si>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</si>
  <si>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</si>
  <si>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</si>
  <si>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</si>
  <si>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</si>
  <si>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</si>
  <si>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</si>
  <si>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</si>
  <si>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</si>
  <si>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</si>
  <si>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</si>
  <si>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</si>
  <si>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</si>
  <si>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</si>
  <si>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</si>
  <si>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</si>
  <si>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</si>
  <si>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</si>
  <si>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</si>
  <si>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</si>
  <si>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</si>
  <si>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</si>
  <si>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</si>
  <si>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</si>
  <si>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</si>
  <si>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</si>
  <si>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</si>
  <si>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</si>
  <si>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</si>
  <si>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</si>
  <si>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</si>
  <si>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</si>
  <si>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</si>
  <si>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</si>
  <si>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</si>
  <si>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</si>
  <si>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</si>
  <si>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</si>
  <si>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</si>
  <si>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</si>
  <si>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</si>
  <si>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</si>
  <si>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</si>
  <si>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</si>
  <si>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</si>
  <si>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</si>
  <si>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</si>
  <si>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</si>
  <si>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</si>
  <si>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</si>
  <si>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</si>
  <si>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</si>
  <si>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</si>
  <si>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</si>
  <si>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</si>
  <si>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</si>
  <si>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</si>
  <si>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</si>
  <si>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</si>
  <si>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</si>
  <si>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</si>
  <si>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</si>
  <si>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</si>
  <si>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</si>
  <si>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</si>
  <si>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</si>
  <si>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</si>
  <si>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</si>
  <si>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</si>
  <si>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</si>
  <si>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</si>
  <si>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</si>
  <si>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</si>
  <si>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</si>
  <si>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</si>
  <si>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</si>
  <si>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</si>
  <si>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</si>
  <si>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</si>
  <si>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</si>
  <si>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</si>
  <si>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</si>
  <si>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</si>
  <si>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</si>
  <si>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</si>
  <si>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</si>
  <si>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</si>
  <si>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</si>
  <si>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</si>
  <si>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</si>
  <si>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</si>
  <si>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</si>
  <si>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</si>
  <si>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</si>
  <si>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</si>
  <si>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</si>
  <si>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</si>
  <si>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</si>
  <si>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</si>
  <si>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</si>
  <si>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</si>
  <si>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</si>
  <si>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</si>
  <si>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</si>
  <si>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</si>
  <si>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</si>
  <si>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</si>
  <si>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</si>
  <si>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</si>
  <si>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</si>
  <si>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</si>
  <si>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</si>
  <si>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</si>
  <si>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</si>
  <si>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</si>
  <si>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</si>
  <si>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</si>
  <si>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</si>
  <si>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</si>
  <si>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</si>
  <si>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</si>
  <si>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</si>
  <si>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</si>
  <si>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</si>
  <si>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</si>
  <si>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</si>
  <si>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</si>
  <si>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</si>
  <si>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</si>
  <si>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</si>
  <si>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</si>
  <si>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</si>
  <si>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</si>
  <si>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</si>
  <si>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</si>
  <si>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</si>
  <si>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</si>
  <si>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</si>
  <si>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</si>
  <si>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</si>
  <si>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</si>
  <si>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</si>
  <si>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</si>
  <si>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</si>
  <si>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</si>
  <si>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</si>
  <si>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</si>
  <si>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</si>
  <si>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</si>
  <si>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</si>
  <si>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</si>
  <si>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</si>
  <si>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</si>
  <si>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</si>
  <si>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</si>
  <si>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</si>
  <si>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</si>
  <si>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</si>
  <si>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</si>
  <si>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</si>
  <si>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</si>
  <si>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</si>
  <si>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</si>
  <si>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</si>
  <si>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</si>
  <si>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</si>
  <si>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</si>
  <si>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</si>
  <si>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</si>
  <si>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</si>
  <si>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</si>
  <si>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</si>
  <si>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</si>
  <si>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</si>
  <si>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</si>
  <si>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</si>
  <si>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</si>
  <si>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</si>
  <si>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</si>
  <si>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</si>
  <si>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</si>
  <si>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</si>
  <si>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</si>
  <si>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</si>
  <si>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</si>
  <si>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</si>
  <si>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</si>
  <si>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</si>
  <si>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</si>
  <si>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</si>
  <si>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</si>
  <si>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</si>
  <si>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</si>
  <si>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</si>
  <si>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</si>
  <si>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</si>
  <si>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</si>
  <si>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</si>
  <si>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</si>
  <si>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</si>
  <si>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</si>
  <si>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</si>
  <si>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</si>
  <si>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</si>
  <si>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</si>
  <si>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</si>
  <si>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</si>
  <si>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</si>
  <si>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</si>
  <si>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</si>
  <si>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</si>
  <si>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</si>
  <si>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</si>
  <si>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</si>
  <si>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</si>
  <si>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</si>
  <si>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</si>
  <si>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</si>
  <si>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</si>
  <si>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</si>
  <si>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</si>
  <si>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</si>
  <si>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</si>
  <si>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</si>
  <si>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</si>
  <si>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</si>
  <si>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</si>
  <si>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</si>
  <si>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</si>
  <si>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</si>
  <si>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</si>
  <si>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</si>
  <si>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</si>
  <si>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</si>
  <si>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</si>
  <si>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</si>
  <si>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</si>
  <si>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</si>
  <si>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</si>
  <si>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</si>
  <si>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</si>
  <si>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</si>
  <si>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</si>
  <si>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</si>
  <si>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</si>
  <si>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</si>
  <si>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</si>
  <si>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</si>
  <si>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</si>
  <si>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</si>
  <si>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</si>
  <si>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</si>
  <si>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</si>
  <si>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</si>
  <si>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</si>
  <si>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</si>
  <si>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</si>
  <si>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</si>
  <si>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</si>
  <si>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</si>
  <si>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</si>
  <si>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</si>
  <si>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</si>
  <si>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</si>
  <si>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</si>
  <si>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</si>
  <si>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</si>
  <si>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</si>
  <si>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</si>
  <si>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</si>
  <si>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</si>
  <si>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</si>
  <si>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</si>
  <si>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</si>
  <si>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</si>
  <si>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</si>
  <si>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</si>
  <si>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</si>
  <si>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</si>
  <si>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</si>
  <si>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</si>
  <si>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</si>
  <si>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</si>
  <si>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</si>
  <si>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</si>
  <si>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</si>
  <si>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</si>
  <si>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</si>
  <si>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</si>
  <si>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</si>
  <si>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</si>
  <si>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</si>
  <si>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</si>
  <si>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</si>
  <si>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</si>
  <si>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</si>
  <si>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</si>
  <si>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</si>
  <si>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</si>
  <si>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</si>
  <si>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</si>
  <si>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</si>
  <si>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</si>
  <si>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</si>
  <si>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</si>
  <si>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</si>
  <si>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</si>
  <si>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</si>
  <si>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</si>
  <si>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</si>
  <si>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</si>
  <si>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</si>
  <si>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</si>
  <si>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</si>
  <si>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</si>
  <si>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</si>
  <si>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</si>
  <si>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</si>
  <si>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</si>
  <si>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</si>
  <si>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</si>
  <si>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</si>
  <si>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</si>
  <si>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</si>
  <si>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</si>
  <si>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</si>
  <si>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</si>
  <si>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</si>
  <si>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</si>
  <si>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</si>
  <si>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</si>
  <si>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</si>
  <si>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</si>
  <si>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</si>
  <si>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</si>
  <si>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</si>
  <si>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</si>
  <si>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</si>
  <si>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</si>
  <si>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</si>
  <si>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</si>
  <si>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</si>
  <si>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</si>
  <si>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</si>
  <si>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</si>
  <si>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</si>
  <si>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</si>
  <si>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</si>
  <si>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</si>
  <si>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</si>
  <si>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</si>
  <si>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</si>
  <si>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</si>
  <si>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</si>
  <si>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</si>
  <si>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</si>
  <si>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</si>
  <si>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</si>
  <si>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</si>
  <si>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</si>
  <si>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</si>
  <si>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</si>
  <si>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</si>
  <si>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</si>
  <si>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</si>
  <si>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</si>
  <si>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</si>
  <si>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</si>
  <si>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</si>
  <si>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</si>
  <si>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</si>
  <si>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</si>
  <si>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</si>
  <si>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</si>
  <si>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</si>
  <si>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</si>
  <si>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</si>
  <si>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</si>
  <si>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</si>
  <si>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</si>
  <si>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</si>
  <si>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</si>
  <si>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</si>
  <si>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</si>
  <si>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</si>
  <si>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</si>
  <si>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</si>
  <si>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</si>
  <si>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</si>
  <si>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</si>
  <si>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</si>
  <si>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</si>
  <si>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</si>
  <si>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</si>
  <si>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</si>
  <si>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</si>
  <si>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</si>
  <si>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</si>
  <si>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</si>
  <si>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</si>
  <si>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</si>
  <si>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</si>
  <si>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</si>
  <si>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</si>
  <si>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</si>
  <si>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</si>
  <si>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</si>
  <si>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</si>
  <si>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</si>
  <si>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</si>
  <si>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</si>
  <si>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</si>
  <si>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</si>
  <si>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</si>
  <si>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</si>
  <si>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</si>
  <si>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</si>
  <si>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</si>
  <si>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</si>
  <si>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</si>
  <si>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</si>
  <si>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</si>
  <si>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</si>
  <si>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</si>
  <si>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</si>
  <si>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</si>
  <si>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</si>
  <si>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</si>
  <si>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</si>
  <si>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</si>
  <si>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</si>
  <si>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</si>
  <si>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</si>
  <si>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</si>
  <si>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</si>
  <si>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</si>
  <si>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</si>
  <si>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</si>
  <si>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</si>
  <si>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</si>
  <si>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</si>
  <si>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</si>
  <si>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</si>
  <si>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</si>
  <si>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</si>
  <si>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</si>
  <si>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</si>
  <si>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</si>
  <si>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</si>
  <si>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</si>
  <si>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</si>
  <si>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</si>
  <si>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</si>
  <si>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</si>
  <si>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</si>
  <si>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</si>
  <si>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</si>
  <si>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</si>
  <si>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</si>
  <si>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</si>
  <si>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</si>
  <si>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</si>
  <si>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</si>
  <si>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</si>
  <si>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</si>
  <si>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</si>
  <si>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</si>
  <si>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</si>
  <si>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</si>
  <si>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</si>
  <si>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</si>
  <si>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</si>
  <si>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</si>
  <si>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</si>
  <si>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</si>
  <si>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</si>
  <si>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</si>
  <si>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</si>
  <si>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</si>
  <si>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</si>
  <si>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</si>
  <si>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</si>
  <si>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</si>
  <si>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</si>
  <si>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</si>
  <si>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</si>
  <si>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</si>
  <si>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</si>
  <si>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</si>
  <si>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</si>
  <si>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</si>
  <si>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</si>
  <si>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</si>
  <si>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</si>
  <si>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</si>
  <si>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</si>
  <si>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</si>
  <si>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</si>
  <si>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</si>
  <si>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</si>
  <si>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</si>
  <si>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</si>
  <si>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</si>
  <si>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</si>
  <si>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</si>
  <si>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</si>
  <si>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</si>
  <si>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</si>
  <si>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</si>
  <si>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</si>
  <si>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</si>
  <si>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</si>
  <si>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</si>
  <si>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</si>
  <si>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</si>
  <si>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</si>
  <si>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</si>
  <si>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</si>
  <si>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</si>
  <si>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</si>
  <si>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</si>
  <si>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</si>
  <si>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</si>
  <si>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</si>
  <si>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</si>
  <si>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</si>
  <si>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</si>
  <si>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</si>
  <si>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</si>
  <si>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</si>
  <si>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</si>
  <si>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</si>
  <si>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</si>
  <si>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</si>
  <si>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</si>
  <si>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</si>
  <si>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</si>
  <si>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</si>
  <si>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</si>
  <si>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</si>
  <si>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</si>
  <si>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</si>
  <si>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</si>
  <si>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</si>
  <si>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</si>
  <si>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</si>
  <si>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</si>
  <si>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</si>
  <si>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</si>
  <si>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</si>
  <si>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</si>
  <si>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</si>
  <si>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</si>
  <si>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</si>
  <si>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</si>
  <si>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</si>
  <si>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</si>
  <si>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</si>
  <si>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</si>
  <si>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</si>
  <si>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</si>
  <si>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</si>
  <si>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</si>
  <si>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</si>
  <si>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</si>
  <si>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</si>
  <si>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</si>
  <si>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</si>
  <si>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</si>
  <si>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</si>
  <si>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</si>
  <si>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</si>
  <si>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</si>
  <si>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</si>
  <si>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</si>
  <si>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</si>
  <si>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</si>
  <si>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</si>
  <si>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</si>
  <si>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</si>
  <si>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</si>
  <si>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</si>
  <si>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</si>
  <si>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</si>
  <si>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</si>
  <si>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</si>
  <si>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</si>
  <si>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</si>
  <si>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</si>
  <si>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</si>
  <si>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</si>
  <si>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</si>
  <si>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</si>
  <si>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</si>
  <si>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</si>
  <si>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</si>
  <si>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</si>
  <si>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</si>
  <si>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</si>
  <si>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</si>
  <si>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</si>
  <si>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</si>
  <si>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</si>
  <si>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</si>
  <si>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</si>
  <si>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</si>
  <si>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</si>
  <si>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</si>
  <si>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</si>
  <si>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</si>
  <si>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</si>
  <si>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</si>
  <si>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</si>
  <si>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</si>
  <si>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</si>
  <si>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</si>
  <si>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</si>
  <si>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</si>
  <si>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</si>
  <si>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</si>
  <si>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</si>
  <si>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</si>
  <si>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</si>
  <si>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</si>
  <si>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</si>
  <si>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</si>
  <si>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</si>
  <si>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</si>
  <si>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</si>
  <si>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</si>
  <si>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</si>
  <si>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</si>
  <si>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</si>
  <si>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</si>
  <si>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</si>
  <si>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</si>
  <si>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</si>
  <si>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</si>
  <si>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</si>
  <si>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</si>
  <si>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</si>
  <si>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</si>
  <si>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</si>
  <si>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</si>
  <si>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</si>
  <si>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</si>
  <si>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</si>
  <si>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</si>
  <si>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</si>
  <si>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</si>
  <si>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</si>
  <si>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</si>
  <si>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</si>
  <si>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</si>
  <si>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</si>
  <si>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</si>
  <si>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</si>
  <si>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</si>
  <si>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</si>
  <si>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</si>
  <si>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</si>
  <si>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</si>
  <si>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</si>
  <si>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</si>
  <si>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</si>
  <si>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</si>
  <si>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</si>
  <si>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</si>
  <si>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</si>
  <si>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</si>
  <si>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</si>
  <si>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</si>
  <si>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</si>
  <si>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</si>
  <si>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</si>
  <si>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</si>
  <si>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</si>
  <si>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</si>
  <si>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</si>
  <si>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</si>
  <si>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</si>
  <si>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</si>
  <si>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</si>
  <si>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</si>
  <si>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</si>
  <si>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</si>
  <si>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</si>
  <si>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</si>
  <si>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</si>
  <si>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</si>
  <si>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</si>
  <si>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</si>
  <si>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</si>
  <si>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</si>
  <si>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</si>
  <si>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</si>
  <si>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</si>
  <si>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</si>
  <si>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</si>
  <si>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</si>
  <si>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</si>
  <si>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</si>
  <si>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</si>
  <si>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</si>
  <si>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</si>
  <si>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</si>
  <si>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</si>
  <si>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</si>
  <si>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</si>
  <si>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</si>
  <si>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</si>
  <si>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</si>
  <si>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</si>
  <si>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</si>
  <si>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</si>
  <si>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</si>
  <si>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</si>
  <si>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</si>
  <si>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</si>
  <si>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</si>
  <si>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</si>
  <si>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</si>
  <si>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</si>
  <si>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</si>
  <si>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</si>
  <si>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</si>
  <si>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</si>
  <si>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</si>
  <si>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</si>
  <si>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</si>
  <si>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</si>
  <si>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</si>
  <si>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</si>
  <si>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</si>
  <si>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</si>
  <si>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</si>
  <si>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</si>
  <si>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</si>
  <si>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</si>
  <si>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</si>
  <si>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</si>
  <si>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</si>
  <si>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</si>
  <si>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</si>
  <si>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</si>
  <si>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</si>
  <si>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</si>
  <si>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</si>
  <si>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</si>
  <si>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</si>
  <si>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</si>
  <si>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</si>
  <si>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</si>
  <si>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</si>
  <si>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</si>
  <si>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</si>
  <si>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</si>
  <si>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</si>
  <si>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</si>
  <si>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</si>
  <si>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</si>
  <si>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</si>
  <si>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</si>
  <si>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</si>
  <si>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</si>
  <si>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</si>
  <si>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</si>
  <si>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</si>
  <si>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</si>
  <si>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</si>
  <si>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</si>
  <si>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</si>
  <si>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</si>
  <si>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</si>
  <si>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</si>
  <si>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</si>
  <si>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</si>
  <si>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</si>
  <si>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</si>
  <si>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</si>
  <si>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</si>
  <si>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</si>
  <si>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</si>
  <si>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</si>
  <si>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</si>
  <si>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</si>
  <si>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</si>
  <si>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</si>
  <si>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</si>
  <si>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</si>
  <si>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</si>
  <si>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</si>
  <si>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</si>
  <si>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</si>
  <si>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</si>
  <si>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</si>
  <si>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</si>
  <si>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</si>
  <si>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</si>
  <si>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</si>
  <si>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</si>
  <si>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</si>
  <si>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</si>
  <si>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</si>
  <si>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</si>
  <si>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</si>
  <si>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</si>
  <si>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</si>
  <si>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</si>
  <si>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</si>
  <si>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</si>
  <si>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</si>
  <si>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</si>
  <si>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</si>
  <si>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</si>
  <si>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</si>
  <si>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</si>
  <si>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</si>
  <si>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</si>
  <si>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</si>
  <si>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</si>
  <si>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</si>
  <si>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</si>
  <si>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</si>
  <si>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</si>
  <si>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</si>
  <si>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</si>
  <si>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</si>
  <si>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</si>
  <si>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</si>
  <si>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</si>
  <si>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</si>
  <si>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</si>
  <si>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</si>
  <si>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</si>
  <si>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</si>
  <si>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</si>
  <si>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</si>
  <si>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</si>
  <si>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</si>
  <si>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</si>
  <si>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</si>
  <si>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</si>
  <si>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</si>
  <si>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</si>
  <si>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</si>
  <si>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</si>
  <si>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</si>
  <si>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</si>
  <si>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</si>
  <si>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</si>
  <si>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</si>
  <si>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</si>
  <si>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</si>
  <si>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</si>
  <si>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</si>
  <si>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</si>
  <si>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</si>
  <si>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</si>
  <si>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</si>
  <si>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</si>
  <si>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</si>
  <si>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</si>
  <si>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</si>
  <si>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</si>
  <si>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</si>
  <si>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</si>
  <si>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</si>
  <si>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</si>
  <si>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</si>
  <si>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</si>
  <si>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</si>
  <si>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</si>
  <si>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</si>
  <si>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</si>
  <si>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</si>
  <si>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</si>
  <si>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</si>
  <si>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</si>
  <si>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</si>
  <si>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</si>
  <si>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</si>
  <si>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</si>
  <si>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</si>
  <si>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</si>
  <si>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</si>
  <si>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</si>
  <si>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</si>
  <si>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</si>
  <si>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</si>
  <si>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</si>
  <si>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</si>
  <si>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</si>
  <si>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</si>
  <si>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</si>
  <si>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</si>
  <si>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</si>
  <si>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</si>
  <si>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</si>
  <si>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</si>
  <si>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</si>
  <si>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</si>
  <si>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</si>
  <si>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</si>
  <si>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</si>
  <si>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</si>
  <si>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</si>
  <si>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</si>
  <si>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</si>
  <si>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</si>
  <si>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</si>
  <si>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</si>
  <si>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</si>
  <si>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</si>
  <si>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</si>
  <si>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</si>
  <si>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</si>
  <si>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</si>
  <si>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</si>
  <si>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</si>
  <si>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</si>
  <si>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</si>
  <si>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</si>
  <si>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</si>
  <si>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</si>
  <si>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</si>
  <si>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</si>
  <si>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</si>
  <si>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</si>
  <si>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</si>
  <si>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</si>
  <si>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</si>
  <si>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</si>
  <si>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</si>
  <si>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</si>
  <si>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</si>
  <si>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</si>
  <si>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</si>
  <si>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</si>
  <si>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</si>
  <si>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</si>
  <si>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</si>
  <si>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</si>
  <si>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</si>
  <si>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</si>
  <si>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</si>
  <si>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</si>
  <si>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</si>
  <si>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</si>
  <si>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</si>
  <si>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</si>
  <si>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</si>
  <si>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</si>
  <si>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</si>
  <si>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</si>
  <si>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</si>
  <si>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</si>
  <si>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</si>
  <si>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</si>
  <si>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</si>
  <si>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</si>
  <si>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</si>
  <si>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</si>
  <si>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</si>
  <si>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</si>
  <si>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</si>
  <si>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</si>
  <si>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</si>
  <si>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</si>
  <si>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</si>
  <si>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</si>
  <si>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</si>
  <si>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</si>
  <si>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</si>
  <si>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</si>
  <si>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</si>
  <si>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</si>
  <si>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</si>
  <si>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</si>
  <si>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</si>
  <si>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</si>
  <si>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</si>
  <si>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</si>
  <si>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</si>
  <si>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</si>
  <si>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</si>
  <si>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</si>
  <si>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</si>
  <si>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</si>
  <si>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</si>
  <si>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</si>
  <si>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</si>
  <si>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</si>
  <si>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</si>
  <si>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</si>
  <si>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</si>
  <si>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</si>
  <si>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</si>
  <si>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</si>
  <si>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</si>
  <si>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</si>
  <si>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</si>
  <si>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</si>
  <si>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</si>
  <si>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</si>
  <si>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</si>
  <si>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</si>
  <si>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</si>
  <si>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</si>
  <si>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</si>
  <si>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</si>
  <si>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</si>
  <si>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</si>
  <si>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</si>
  <si>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</si>
  <si>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</si>
  <si>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</si>
  <si>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</si>
  <si>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</si>
  <si>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</si>
  <si>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</si>
  <si>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</si>
  <si>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</si>
  <si>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</si>
  <si>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</si>
  <si>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</si>
  <si>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</si>
  <si>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</si>
  <si>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</si>
  <si>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</si>
  <si>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</si>
  <si>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</si>
  <si>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</si>
  <si>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</si>
  <si>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</si>
  <si>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</si>
  <si>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</si>
  <si>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</si>
  <si>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</si>
  <si>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</si>
  <si>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</si>
  <si>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</si>
  <si>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</si>
  <si>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</si>
  <si>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</si>
  <si>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</si>
  <si>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</si>
  <si>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</si>
  <si>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</si>
  <si>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</si>
  <si>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</si>
  <si>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</si>
  <si>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</si>
  <si>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</si>
  <si>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</si>
  <si>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</si>
  <si>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</si>
  <si>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</si>
  <si>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</si>
  <si>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</si>
  <si>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</si>
  <si>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</si>
  <si>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</si>
  <si>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</si>
  <si>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</si>
  <si>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</si>
  <si>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</si>
  <si>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</si>
  <si>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</si>
  <si>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</si>
  <si>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</si>
  <si>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</si>
  <si>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</si>
  <si>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</si>
  <si>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</si>
  <si>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</si>
  <si>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</si>
  <si>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</si>
  <si>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</si>
  <si>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</si>
  <si>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</si>
  <si>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</si>
  <si>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</si>
  <si>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</si>
  <si>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</si>
  <si>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</si>
  <si>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</si>
  <si>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</si>
  <si>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</si>
  <si>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</si>
  <si>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</si>
  <si>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</si>
  <si>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</si>
  <si>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</si>
  <si>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</si>
  <si>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</si>
  <si>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</si>
  <si>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</si>
  <si>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</si>
  <si>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</si>
  <si>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</si>
  <si>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</si>
  <si>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</si>
  <si>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</si>
  <si>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</si>
  <si>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</si>
  <si>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</si>
  <si>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</si>
  <si>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</si>
  <si>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</si>
  <si>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</si>
  <si>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</si>
  <si>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</si>
  <si>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</si>
  <si>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</si>
  <si>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</si>
  <si>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</si>
  <si>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</si>
  <si>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</si>
  <si>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</si>
  <si>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</si>
  <si>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</si>
  <si>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</si>
  <si>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</si>
  <si>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</si>
  <si>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</si>
  <si>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</si>
  <si>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</si>
  <si>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</si>
  <si>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</si>
  <si>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</si>
  <si>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</si>
  <si>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</si>
  <si>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</si>
  <si>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</si>
  <si>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</si>
  <si>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</si>
  <si>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</si>
  <si>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</si>
  <si>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</si>
  <si>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</si>
  <si>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</si>
  <si>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</si>
  <si>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</si>
  <si>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</si>
  <si>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</si>
  <si>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</si>
  <si>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</si>
  <si>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</si>
  <si>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</si>
  <si>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</si>
  <si>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</si>
  <si>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</si>
  <si>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</si>
  <si>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</si>
  <si>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</si>
  <si>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</si>
  <si>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</si>
  <si>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</si>
  <si>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</si>
  <si>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</si>
  <si>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</si>
  <si>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</si>
  <si>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</si>
  <si>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</si>
  <si>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</si>
  <si>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</si>
  <si>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</si>
  <si>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</si>
  <si>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</si>
  <si>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</si>
  <si>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</si>
  <si>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</si>
  <si>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</si>
  <si>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</si>
  <si>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</si>
  <si>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</si>
  <si>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</si>
  <si>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</si>
  <si>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</si>
  <si>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</si>
  <si>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</si>
  <si>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</si>
  <si>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</si>
  <si>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</si>
  <si>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</si>
  <si>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</si>
  <si>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</si>
  <si>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</si>
  <si>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</si>
  <si>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</si>
  <si>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</si>
  <si>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</si>
  <si>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</si>
  <si>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</si>
  <si>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</si>
  <si>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</si>
  <si>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</si>
  <si>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</si>
  <si>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</si>
  <si>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</si>
  <si>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</si>
  <si>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</si>
  <si>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</si>
  <si>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</si>
  <si>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</si>
  <si>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</si>
  <si>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</si>
  <si>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</si>
  <si>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</si>
  <si>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</si>
  <si>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</si>
  <si>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</si>
  <si>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</si>
  <si>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</si>
  <si>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</si>
  <si>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</si>
  <si>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</si>
  <si>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</si>
  <si>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</si>
  <si>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</si>
  <si>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</si>
  <si>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</si>
  <si>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</si>
  <si>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</si>
  <si>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</si>
  <si>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</si>
  <si>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</si>
  <si>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</si>
  <si>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</si>
  <si>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</si>
  <si>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</si>
  <si>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</si>
  <si>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</si>
  <si>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</si>
  <si>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</si>
  <si>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</si>
  <si>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</si>
  <si>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</si>
  <si>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</si>
  <si>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</si>
  <si>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</si>
  <si>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</si>
  <si>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</si>
  <si>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</si>
  <si>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</si>
  <si>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</si>
  <si>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</si>
  <si>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</si>
  <si>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</si>
  <si>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</si>
  <si>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</si>
  <si>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</si>
  <si>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</si>
  <si>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</si>
  <si>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</si>
  <si>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</si>
  <si>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</si>
  <si>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</si>
  <si>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</si>
  <si>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</si>
  <si>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</si>
  <si>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</si>
  <si>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</si>
  <si>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</si>
  <si>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</si>
  <si>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</si>
  <si>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</si>
  <si>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</si>
  <si>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</si>
  <si>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</si>
  <si>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</si>
  <si>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</si>
  <si>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</si>
  <si>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</si>
  <si>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</si>
  <si>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</si>
  <si>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</si>
  <si>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</si>
  <si>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</si>
  <si>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</si>
  <si>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</si>
  <si>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</si>
  <si>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</si>
  <si>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</si>
  <si>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</si>
  <si>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</si>
  <si>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</si>
  <si>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</si>
  <si>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</si>
  <si>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</si>
  <si>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</si>
  <si>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</si>
  <si>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</si>
  <si>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</si>
  <si>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</si>
  <si>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</si>
  <si>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</si>
  <si>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</si>
  <si>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</si>
  <si>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</si>
  <si>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</si>
  <si>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</si>
  <si>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</si>
  <si>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</si>
  <si>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</si>
  <si>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</si>
  <si>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</si>
  <si>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</si>
  <si>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</si>
  <si>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</si>
  <si>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</si>
  <si>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</si>
  <si>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</si>
  <si>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</si>
  <si>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</si>
  <si>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</si>
  <si>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</si>
  <si>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</si>
  <si>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</si>
  <si>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</si>
  <si>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</si>
  <si>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</si>
  <si>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</si>
  <si>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</si>
  <si>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</si>
  <si>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</si>
  <si>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</si>
  <si>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</si>
  <si>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</si>
  <si>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</si>
  <si>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</si>
  <si>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</si>
  <si>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</si>
  <si>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</si>
  <si>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</si>
  <si>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</si>
  <si>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</si>
  <si>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</si>
  <si>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</si>
  <si>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</si>
  <si>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</si>
  <si>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</si>
  <si>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</si>
  <si>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</si>
  <si>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</si>
  <si>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</si>
  <si>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</si>
  <si>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</si>
  <si>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</si>
  <si>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</si>
  <si>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</si>
  <si>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</si>
  <si>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</si>
  <si>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</si>
  <si>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</si>
  <si>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</si>
  <si>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</si>
  <si>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</si>
  <si>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</si>
  <si>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</si>
  <si>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</si>
  <si>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</si>
  <si>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</si>
  <si>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</si>
  <si>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</si>
  <si>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</si>
  <si>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</si>
  <si>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</si>
  <si>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</si>
  <si>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</si>
  <si>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</si>
  <si>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</si>
  <si>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</si>
  <si>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</si>
  <si>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</si>
  <si>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</si>
  <si>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</si>
  <si>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</si>
  <si>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</si>
  <si>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</si>
  <si>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</si>
  <si>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</si>
  <si>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</si>
  <si>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</si>
  <si>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</si>
  <si>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</si>
  <si>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</si>
  <si>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</si>
  <si>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</si>
  <si>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</si>
  <si>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</si>
  <si>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</si>
  <si>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</si>
  <si>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</si>
  <si>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</si>
  <si>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</si>
  <si>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</si>
  <si>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</si>
  <si>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</si>
  <si>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</si>
  <si>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</si>
  <si>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</si>
  <si>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</si>
  <si>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</si>
  <si>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</si>
  <si>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</si>
  <si>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</si>
  <si>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</si>
  <si>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</si>
  <si>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</si>
  <si>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</si>
  <si>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</si>
  <si>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</si>
  <si>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</si>
  <si>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</si>
  <si>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</si>
  <si>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</si>
  <si>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</si>
  <si>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</si>
  <si>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</si>
  <si>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</si>
  <si>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</si>
  <si>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</si>
  <si>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</si>
  <si>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</si>
  <si>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</si>
  <si>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</si>
  <si>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</si>
  <si>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</si>
  <si>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</si>
  <si>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</si>
  <si>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</si>
  <si>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</si>
  <si>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</si>
  <si>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</si>
  <si>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</si>
  <si>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</si>
  <si>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</si>
  <si>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</si>
  <si>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</si>
  <si>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</si>
  <si>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</si>
  <si>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</si>
  <si>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</si>
  <si>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</si>
  <si>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</si>
  <si>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</si>
  <si>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</si>
  <si>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</si>
  <si>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</si>
  <si>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</si>
  <si>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</si>
  <si>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</si>
  <si>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</si>
  <si>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</si>
  <si>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</si>
  <si>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</si>
  <si>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</si>
  <si>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</si>
  <si>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</si>
  <si>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</si>
  <si>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</si>
  <si>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</si>
  <si>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</si>
  <si>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</si>
  <si>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</si>
  <si>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</si>
  <si>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</si>
  <si>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</si>
  <si>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</si>
  <si>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</si>
  <si>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</si>
  <si>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</si>
  <si>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</si>
  <si>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</si>
  <si>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</si>
  <si>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</si>
  <si>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</si>
  <si>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</si>
  <si>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</si>
  <si>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</si>
  <si>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</si>
  <si>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</si>
  <si>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</si>
  <si>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</si>
  <si>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</si>
  <si>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</si>
  <si>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</si>
  <si>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</si>
  <si>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</si>
  <si>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</si>
  <si>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</si>
  <si>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</si>
  <si>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</si>
  <si>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</si>
  <si>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</si>
  <si>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</si>
  <si>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</si>
  <si>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</si>
  <si>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</si>
  <si>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</si>
  <si>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</si>
  <si>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</si>
  <si>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</si>
  <si>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</si>
  <si>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</si>
  <si>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</si>
  <si>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</si>
  <si>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</si>
  <si>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</si>
  <si>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</si>
  <si>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</si>
  <si>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</si>
  <si>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</si>
  <si>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</si>
  <si>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</si>
  <si>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</si>
  <si>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</si>
  <si>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</si>
  <si>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</si>
  <si>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</si>
  <si>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</si>
  <si>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</si>
  <si>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</si>
  <si>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</si>
  <si>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</si>
  <si>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</si>
  <si>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</si>
  <si>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</si>
  <si>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</si>
  <si>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</si>
  <si>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</si>
  <si>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</si>
  <si>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</si>
  <si>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</si>
  <si>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</si>
  <si>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</si>
  <si>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</si>
  <si>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</si>
  <si>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</si>
  <si>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</si>
  <si>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</si>
  <si>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</si>
  <si>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</si>
  <si>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</si>
  <si>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</si>
  <si>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</si>
  <si>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</si>
  <si>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</si>
  <si>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</si>
  <si>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</si>
  <si>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</si>
  <si>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</si>
  <si>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</si>
  <si>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</si>
  <si>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</si>
  <si>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</si>
  <si>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</si>
  <si>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</si>
  <si>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</si>
  <si>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</si>
  <si>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</si>
  <si>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</si>
  <si>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</si>
  <si>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</si>
  <si>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</si>
  <si>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</si>
  <si>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</si>
  <si>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</si>
  <si>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</si>
  <si>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</si>
  <si>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</si>
  <si>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</si>
  <si>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</si>
  <si>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</si>
  <si>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</si>
  <si>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</si>
  <si>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</si>
  <si>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</si>
  <si>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</si>
  <si>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</si>
  <si>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</si>
  <si>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</si>
  <si>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</si>
  <si>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</si>
  <si>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</si>
  <si>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</si>
  <si>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</si>
  <si>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</si>
  <si>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</si>
  <si>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</si>
  <si>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</si>
  <si>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</si>
  <si>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</si>
  <si>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</si>
  <si>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</si>
  <si>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</si>
  <si>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</si>
  <si>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</si>
  <si>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</si>
  <si>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</si>
  <si>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</si>
  <si>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</si>
  <si>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</si>
  <si>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</si>
  <si>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</si>
  <si>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</si>
  <si>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</si>
  <si>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</si>
  <si>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</si>
  <si>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</si>
  <si>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</si>
  <si>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</si>
  <si>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</si>
  <si>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</si>
  <si>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</si>
  <si>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</si>
  <si>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</si>
  <si>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</si>
  <si>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</si>
  <si>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</si>
  <si>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</si>
  <si>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</si>
  <si>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</si>
  <si>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</si>
  <si>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</si>
  <si>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</si>
  <si>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</si>
  <si>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</si>
  <si>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</si>
  <si>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</si>
  <si>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</si>
  <si>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</si>
  <si>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</si>
  <si>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</si>
  <si>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</si>
  <si>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</si>
  <si>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</si>
  <si>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</si>
  <si>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</si>
  <si>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</si>
  <si>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</si>
  <si>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</si>
  <si>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</si>
  <si>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</si>
  <si>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</si>
  <si>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</si>
  <si>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</si>
  <si>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</si>
  <si>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</si>
  <si>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</si>
  <si>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</si>
  <si>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</si>
  <si>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</si>
  <si>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</si>
  <si>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</si>
  <si>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</si>
  <si>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</si>
  <si>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</si>
  <si>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</si>
  <si>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</si>
  <si>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</si>
  <si>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</si>
  <si>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</si>
  <si>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</si>
  <si>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</si>
  <si>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</si>
  <si>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</si>
  <si>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</si>
  <si>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</si>
  <si>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</si>
  <si>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</si>
  <si>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</si>
  <si>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</si>
  <si>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</si>
  <si>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</si>
  <si>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</si>
  <si>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</si>
  <si>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</si>
  <si>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</si>
  <si>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</si>
  <si>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</si>
  <si>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</si>
  <si>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</si>
  <si>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</si>
  <si>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</si>
  <si>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</si>
  <si>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</si>
  <si>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</si>
  <si>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</si>
  <si>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</si>
  <si>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</si>
  <si>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</si>
  <si>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</si>
  <si>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</si>
  <si>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</si>
  <si>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</si>
  <si>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</si>
  <si>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</si>
  <si>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</si>
  <si>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</si>
  <si>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</si>
  <si>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</si>
  <si>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</si>
  <si>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</si>
  <si>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</si>
  <si>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</si>
  <si>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</si>
  <si>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</si>
  <si>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</si>
  <si>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</si>
  <si>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</si>
  <si>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</si>
  <si>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</si>
  <si>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</si>
  <si>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</si>
  <si>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</si>
  <si>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</si>
  <si>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</si>
  <si>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</si>
  <si>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</si>
  <si>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</si>
  <si>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</si>
  <si>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</si>
  <si>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</si>
  <si>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</si>
  <si>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</si>
  <si>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</si>
  <si>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</si>
  <si>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</si>
  <si>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</si>
  <si>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</si>
  <si>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</si>
  <si>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</si>
  <si>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</si>
  <si>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</si>
  <si>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</si>
  <si>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</si>
  <si>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</si>
  <si>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</si>
  <si>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</si>
  <si>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</si>
  <si>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</si>
  <si>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</si>
  <si>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</si>
  <si>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</si>
  <si>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</si>
  <si>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</si>
  <si>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</si>
  <si>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</si>
  <si>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</si>
  <si>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</si>
  <si>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</si>
  <si>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</si>
  <si>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</si>
  <si>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</si>
  <si>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</si>
  <si>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</si>
  <si>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</si>
  <si>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</si>
  <si>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</si>
  <si>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</si>
  <si>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</si>
  <si>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</si>
  <si>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</si>
  <si>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</si>
  <si>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</si>
  <si>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</si>
  <si>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</si>
  <si>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</si>
  <si>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</si>
  <si>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</si>
  <si>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</si>
  <si>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</si>
  <si>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</si>
  <si>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</si>
  <si>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</si>
  <si>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</si>
  <si>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</si>
  <si>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</si>
  <si>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</si>
  <si>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</si>
  <si>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</si>
  <si>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</si>
  <si>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</si>
  <si>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</si>
  <si>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</si>
  <si>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</si>
  <si>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</si>
  <si>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</si>
  <si>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</si>
  <si>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</si>
  <si>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</si>
  <si>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</si>
  <si>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</si>
  <si>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</si>
  <si>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</si>
  <si>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</si>
  <si>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</si>
  <si>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</si>
  <si>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</si>
  <si>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</si>
  <si>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</si>
  <si>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</si>
  <si>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</si>
  <si>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</si>
  <si>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</si>
  <si>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</si>
  <si>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</si>
  <si>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</si>
  <si>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</si>
  <si>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</si>
  <si>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</si>
  <si>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</si>
  <si>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</si>
  <si>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</si>
  <si>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</si>
  <si>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</si>
  <si>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</si>
  <si>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</si>
  <si>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</si>
  <si>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</si>
  <si>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</si>
  <si>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</si>
  <si>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</si>
  <si>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</si>
  <si>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</si>
  <si>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</si>
  <si>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</si>
  <si>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</si>
  <si>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</si>
  <si>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</si>
  <si>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</si>
  <si>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</si>
  <si>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</si>
  <si>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</si>
  <si>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</si>
  <si>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</si>
  <si>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</si>
  <si>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</si>
  <si>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</si>
  <si>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</si>
  <si>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</si>
  <si>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</si>
  <si>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</si>
  <si>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</si>
  <si>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</si>
  <si>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</si>
  <si>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</si>
  <si>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</si>
  <si>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</si>
  <si>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</si>
  <si>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</si>
  <si>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</si>
  <si>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</si>
  <si>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</si>
  <si>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</si>
  <si>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</si>
  <si>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</si>
  <si>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</si>
  <si>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</si>
  <si>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</si>
  <si>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</si>
  <si>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</si>
  <si>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</si>
  <si>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</si>
  <si>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</si>
  <si>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</si>
  <si>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</si>
  <si>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</si>
  <si>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</si>
  <si>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</si>
  <si>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</si>
  <si>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</si>
  <si>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</si>
  <si>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</si>
  <si>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</si>
  <si>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</si>
  <si>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</si>
  <si>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</si>
  <si>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</si>
  <si>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</si>
  <si>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</si>
  <si>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</si>
  <si>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</si>
  <si>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</si>
  <si>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</si>
  <si>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</si>
  <si>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</si>
  <si>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</si>
  <si>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</si>
  <si>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</si>
  <si>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</si>
  <si>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</si>
  <si>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</si>
  <si>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</si>
  <si>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</si>
  <si>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</si>
  <si>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</si>
  <si>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</si>
  <si>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</si>
  <si>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</si>
  <si>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</si>
  <si>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</si>
  <si>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</si>
  <si>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</si>
  <si>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</si>
  <si>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</si>
  <si>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</si>
  <si>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</si>
  <si>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</si>
  <si>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</si>
  <si>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</si>
  <si>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</si>
  <si>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</si>
  <si>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</si>
  <si>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</si>
  <si>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</si>
  <si>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</si>
  <si>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</si>
  <si>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</si>
  <si>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</si>
  <si>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</si>
  <si>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</si>
  <si>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</si>
  <si>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</si>
  <si>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</si>
  <si>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</si>
  <si>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</si>
  <si>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</si>
  <si>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</si>
  <si>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</si>
  <si>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</si>
  <si>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</si>
  <si>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</si>
  <si>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</si>
  <si>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</si>
  <si>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</si>
  <si>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</si>
  <si>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</si>
  <si>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</si>
  <si>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</si>
  <si>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</si>
  <si>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</si>
  <si>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</si>
  <si>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</si>
  <si>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</si>
  <si>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</si>
  <si>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</si>
  <si>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</si>
  <si>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</si>
  <si>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</si>
  <si>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</si>
  <si>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</si>
  <si>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</si>
  <si>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</si>
  <si>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</si>
  <si>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</si>
  <si>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</si>
  <si>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</si>
  <si>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</si>
  <si>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</si>
  <si>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</si>
  <si>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</si>
  <si>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</si>
  <si>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</si>
  <si>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</si>
  <si>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</si>
  <si>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</si>
  <si>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</si>
  <si>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</si>
  <si>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</si>
  <si>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</si>
  <si>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</si>
  <si>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</si>
  <si>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</si>
  <si>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</si>
  <si>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</si>
  <si>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</si>
  <si>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</si>
  <si>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</si>
  <si>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</si>
  <si>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</si>
  <si>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</si>
  <si>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</si>
  <si>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</si>
  <si>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</si>
  <si>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</si>
  <si>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</si>
  <si>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</si>
  <si>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</si>
  <si>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</si>
  <si>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</si>
  <si>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</si>
  <si>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</si>
  <si>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</si>
  <si>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</si>
  <si>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</si>
  <si>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</si>
  <si>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</si>
  <si>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</si>
  <si>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</si>
  <si>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</si>
  <si>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</si>
  <si>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</si>
  <si>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</si>
  <si>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</si>
  <si>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</si>
  <si>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</si>
  <si>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</si>
  <si>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</si>
  <si>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</si>
  <si>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</si>
  <si>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</si>
  <si>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</si>
  <si>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</si>
  <si>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</si>
  <si>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</si>
  <si>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</si>
  <si>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</si>
  <si>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</si>
  <si>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</si>
  <si>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</si>
  <si>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</si>
  <si>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</si>
  <si>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</si>
  <si>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</si>
  <si>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</si>
  <si>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</si>
  <si>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</si>
  <si>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</si>
  <si>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</si>
  <si>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</si>
  <si>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</si>
  <si>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</si>
  <si>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</si>
  <si>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</si>
  <si>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</si>
  <si>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</si>
  <si>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</si>
  <si>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</si>
  <si>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</si>
  <si>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</si>
  <si>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</si>
  <si>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</si>
  <si>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</si>
  <si>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</si>
  <si>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</si>
  <si>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</si>
  <si>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</si>
  <si>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</si>
  <si>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</si>
  <si>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</si>
  <si>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</si>
  <si>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</si>
  <si>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</si>
  <si>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</si>
  <si>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</si>
  <si>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</si>
  <si>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</si>
  <si>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</si>
  <si>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</si>
  <si>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</si>
  <si>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</si>
  <si>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</si>
  <si>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</si>
  <si>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</si>
  <si>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</si>
  <si>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</si>
  <si>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</si>
  <si>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</si>
  <si>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</si>
  <si>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</si>
  <si>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</si>
  <si>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</si>
  <si>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</si>
  <si>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</si>
  <si>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</si>
  <si>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</si>
  <si>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</si>
  <si>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</si>
  <si>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</si>
  <si>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</si>
  <si>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</si>
  <si>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</si>
  <si>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</si>
  <si>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</si>
  <si>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</si>
  <si>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</si>
  <si>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</si>
  <si>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</si>
  <si>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</si>
  <si>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</si>
  <si>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</si>
  <si>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</si>
  <si>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</si>
  <si>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</si>
  <si>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</si>
  <si>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</si>
  <si>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</si>
  <si>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</si>
  <si>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</si>
  <si>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</si>
  <si>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</si>
  <si>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</si>
  <si>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</si>
  <si>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</si>
  <si>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</si>
  <si>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</si>
  <si>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</si>
  <si>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</si>
  <si>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</si>
  <si>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</si>
  <si>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</si>
  <si>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</si>
  <si>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</si>
  <si>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</si>
  <si>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</si>
  <si>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</si>
  <si>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</si>
  <si>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</si>
  <si>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</si>
  <si>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</si>
  <si>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</si>
  <si>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</si>
  <si>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</si>
  <si>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</si>
  <si>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</si>
  <si>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</si>
  <si>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</si>
  <si>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</si>
  <si>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</si>
  <si>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</si>
  <si>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</si>
  <si>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</si>
  <si>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</si>
  <si>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</si>
  <si>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</si>
  <si>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</si>
  <si>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</si>
  <si>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</si>
  <si>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</si>
  <si>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</si>
  <si>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</si>
  <si>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</si>
  <si>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</si>
  <si>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</si>
  <si>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</si>
  <si>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</si>
  <si>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</si>
  <si>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</si>
  <si>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</si>
  <si>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</si>
  <si>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</si>
  <si>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</si>
  <si>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</si>
  <si>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</si>
  <si>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</si>
  <si>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</si>
  <si>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</si>
  <si>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</si>
  <si>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</si>
  <si>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</si>
  <si>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</si>
  <si>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</si>
  <si>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</si>
  <si>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</si>
  <si>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</si>
  <si>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</si>
  <si>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</si>
  <si>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</si>
  <si>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</si>
  <si>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</si>
  <si>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</si>
  <si>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</si>
  <si>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</si>
  <si>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</si>
  <si>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</si>
  <si>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</si>
  <si>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</si>
  <si>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</si>
  <si>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</si>
  <si>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</si>
  <si>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</si>
  <si>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</si>
  <si>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</si>
  <si>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</si>
  <si>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</si>
  <si>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</si>
  <si>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</si>
  <si>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</si>
  <si>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</si>
  <si>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</si>
  <si>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</si>
  <si>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</si>
  <si>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</si>
  <si>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</si>
  <si>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</si>
  <si>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</si>
  <si>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</si>
  <si>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</si>
  <si>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</si>
  <si>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</si>
  <si>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</si>
  <si>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</si>
  <si>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</si>
  <si>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</si>
  <si>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</si>
  <si>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</si>
  <si>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</si>
  <si>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</si>
  <si>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</si>
  <si>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</si>
  <si>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</si>
  <si>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</si>
  <si>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</si>
  <si>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</si>
  <si>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</si>
  <si>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</si>
  <si>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</si>
  <si>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</si>
  <si>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</si>
  <si>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</si>
  <si>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</si>
  <si>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</si>
  <si>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</si>
  <si>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</si>
  <si>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</si>
  <si>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</si>
  <si>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</si>
  <si>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</si>
  <si>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</si>
  <si>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</si>
  <si>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</si>
  <si>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</si>
  <si>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</si>
  <si>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</si>
  <si>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</si>
  <si>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</si>
  <si>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</si>
  <si>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</si>
  <si>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</si>
  <si>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</si>
  <si>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</si>
  <si>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</si>
  <si>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</si>
  <si>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</si>
  <si>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</si>
  <si>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</si>
  <si>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</si>
  <si>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</si>
  <si>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</si>
  <si>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</si>
  <si>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</si>
  <si>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</si>
  <si>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</si>
  <si>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</si>
  <si>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</si>
  <si>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</si>
  <si>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</si>
  <si>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</si>
  <si>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</si>
  <si>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</si>
  <si>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</si>
  <si>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</si>
  <si>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</si>
  <si>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</si>
  <si>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</si>
  <si>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</si>
  <si>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</si>
  <si>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</si>
  <si>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</si>
  <si>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</si>
  <si>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</si>
  <si>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</si>
  <si>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</si>
  <si>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</si>
  <si>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</si>
  <si>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</si>
  <si>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</si>
  <si>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</si>
  <si>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</si>
  <si>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</si>
  <si>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</si>
  <si>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</si>
  <si>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</si>
  <si>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</si>
  <si>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</si>
  <si>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</si>
  <si>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</si>
  <si>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</si>
  <si>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</si>
  <si>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</si>
  <si>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</si>
  <si>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</si>
  <si>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</si>
  <si>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</si>
  <si>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</si>
  <si>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</si>
  <si>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</si>
  <si>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</si>
  <si>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</si>
  <si>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</si>
  <si>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</si>
  <si>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</si>
  <si>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</si>
  <si>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</si>
  <si>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</si>
  <si>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</si>
  <si>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</si>
  <si>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</si>
  <si>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</si>
  <si>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</si>
  <si>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</si>
  <si>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</si>
  <si>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</si>
  <si>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</si>
  <si>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</si>
  <si>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</si>
  <si>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</si>
  <si>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</si>
  <si>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</si>
  <si>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</si>
  <si>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</si>
  <si>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</si>
  <si>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</si>
  <si>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</si>
  <si>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</si>
  <si>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</si>
  <si>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</si>
  <si>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</si>
  <si>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</si>
  <si>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</si>
  <si>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</si>
  <si>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</si>
  <si>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</si>
  <si>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</si>
  <si>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</si>
  <si>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</si>
  <si>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</si>
  <si>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</si>
  <si>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</si>
  <si>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</si>
  <si>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</si>
  <si>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</si>
  <si>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</si>
  <si>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</si>
  <si>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</si>
  <si>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</si>
  <si>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</si>
  <si>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</si>
  <si>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</si>
  <si>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</si>
  <si>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</si>
  <si>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</si>
  <si>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</si>
  <si>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</si>
  <si>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</si>
  <si>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</si>
  <si>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</si>
  <si>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</si>
  <si>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</si>
  <si>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</si>
  <si>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</si>
  <si>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</si>
  <si>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</si>
  <si>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</si>
  <si>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</si>
  <si>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</si>
  <si>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</si>
  <si>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</si>
  <si>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</si>
  <si>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</si>
  <si>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</si>
  <si>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</si>
  <si>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</si>
  <si>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</si>
  <si>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</si>
  <si>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</si>
  <si>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</si>
  <si>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</si>
  <si>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</si>
  <si>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</si>
  <si>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</si>
  <si>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</si>
  <si>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</si>
  <si>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</si>
  <si>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</si>
  <si>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</si>
  <si>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</si>
  <si>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</si>
  <si>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</si>
  <si>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</si>
  <si>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</si>
  <si>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</si>
  <si>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</si>
  <si>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</si>
  <si>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</si>
  <si>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</si>
  <si>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</si>
  <si>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</si>
  <si>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</si>
  <si>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</si>
  <si>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</si>
  <si>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</si>
  <si>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</si>
  <si>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</si>
  <si>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</si>
  <si>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</si>
  <si>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</si>
  <si>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</si>
  <si>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</si>
  <si>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</si>
  <si>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</si>
  <si>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</si>
  <si>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</si>
  <si>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</si>
  <si>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</si>
  <si>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</si>
  <si>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</si>
  <si>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</si>
  <si>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</si>
  <si>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</si>
  <si>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</si>
  <si>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</si>
  <si>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</si>
  <si>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</si>
  <si>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</si>
  <si>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</si>
  <si>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</si>
  <si>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</si>
  <si>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</si>
  <si>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</si>
  <si>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</si>
  <si>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</si>
  <si>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</si>
  <si>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</si>
  <si>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</si>
  <si>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</si>
  <si>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</si>
  <si>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</si>
  <si>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</si>
  <si>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</si>
  <si>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</si>
  <si>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</si>
  <si>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</si>
  <si>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</si>
  <si>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</si>
  <si>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</si>
  <si>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</si>
  <si>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</si>
  <si>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</si>
  <si>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</si>
  <si>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</si>
  <si>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</si>
  <si>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</si>
  <si>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</si>
  <si>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</si>
  <si>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</si>
  <si>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</si>
  <si>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</si>
  <si>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</si>
  <si>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</si>
  <si>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</si>
  <si>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</si>
  <si>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</si>
  <si>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</si>
  <si>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</si>
  <si>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</si>
  <si>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</si>
  <si>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</si>
  <si>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</si>
  <si>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</si>
  <si>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</si>
  <si>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</si>
  <si>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</si>
  <si>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</si>
  <si>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</si>
  <si>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</si>
  <si>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</si>
  <si>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</si>
  <si>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</si>
  <si>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</si>
  <si>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</si>
  <si>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</si>
  <si>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</si>
  <si>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</si>
  <si>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</si>
  <si>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</si>
  <si>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</si>
  <si>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</si>
  <si>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</si>
  <si>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</si>
  <si>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</si>
  <si>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</si>
  <si>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</si>
  <si>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</si>
  <si>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</si>
  <si>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</si>
  <si>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</si>
  <si>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</si>
  <si>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</si>
  <si>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</si>
  <si>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</si>
  <si>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</si>
  <si>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</si>
  <si>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</si>
  <si>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</si>
  <si>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</si>
  <si>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</si>
  <si>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</si>
  <si>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</si>
  <si>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</si>
  <si>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</si>
  <si>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</si>
  <si>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</si>
  <si>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</si>
  <si>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</si>
  <si>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</si>
  <si>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</si>
  <si>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</si>
  <si>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</si>
  <si>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</si>
  <si>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</si>
  <si>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</si>
  <si>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</si>
  <si>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</si>
  <si>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</si>
  <si>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</si>
  <si>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</si>
  <si>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</si>
  <si>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</si>
  <si>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</si>
  <si>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</si>
  <si>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</si>
  <si>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</si>
  <si>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</si>
  <si>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</si>
  <si>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</si>
  <si>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</si>
  <si>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</si>
  <si>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</si>
  <si>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</si>
  <si>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</si>
  <si>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</si>
  <si>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</si>
  <si>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</si>
  <si>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</si>
  <si>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</si>
  <si>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</si>
  <si>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</si>
  <si>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</si>
  <si>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</si>
  <si>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</si>
  <si>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</si>
  <si>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</si>
  <si>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</si>
  <si>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</si>
  <si>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</si>
  <si>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</si>
  <si>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</si>
  <si>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</si>
  <si>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</si>
  <si>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</si>
  <si>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</si>
  <si>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</si>
  <si>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</si>
  <si>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</si>
  <si>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</si>
  <si>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</si>
  <si>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</si>
  <si>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</si>
  <si>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</si>
  <si>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</si>
  <si>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</si>
  <si>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</si>
  <si>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</si>
  <si>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</si>
  <si>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</si>
  <si>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</si>
  <si>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</si>
  <si>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</si>
  <si>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</si>
  <si>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</si>
  <si>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</si>
  <si>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</si>
  <si>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</si>
  <si>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</si>
  <si>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</si>
  <si>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</si>
  <si>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</si>
  <si>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</si>
  <si>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</si>
  <si>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</si>
  <si>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</si>
  <si>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</si>
  <si>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</si>
  <si>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</si>
  <si>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</si>
  <si>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</si>
  <si>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</si>
  <si>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</si>
  <si>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</si>
  <si>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</si>
  <si>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</si>
  <si>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</si>
  <si>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</si>
  <si>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</si>
  <si>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</si>
  <si>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</si>
  <si>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</si>
  <si>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</si>
  <si>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</si>
  <si>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</si>
  <si>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</si>
  <si>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</si>
  <si>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</si>
  <si>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</si>
  <si>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</si>
  <si>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</si>
  <si>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</si>
  <si>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</si>
  <si>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</si>
  <si>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</si>
  <si>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</si>
  <si>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</si>
  <si>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</si>
  <si>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</si>
  <si>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</si>
  <si>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</si>
  <si>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</si>
  <si>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</si>
  <si>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</si>
  <si>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</si>
  <si>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</si>
  <si>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</si>
  <si>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</si>
  <si>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</si>
  <si>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</si>
  <si>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</si>
  <si>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</si>
  <si>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</si>
  <si>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</si>
  <si>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</si>
  <si>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</si>
  <si>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</si>
  <si>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</si>
  <si>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</si>
  <si>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</si>
  <si>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</si>
  <si>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</si>
  <si>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</si>
  <si>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</si>
  <si>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</si>
  <si>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</si>
  <si>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</si>
  <si>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</si>
  <si>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</si>
  <si>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</si>
  <si>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</si>
  <si>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</si>
  <si>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</si>
  <si>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</si>
  <si>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</si>
  <si>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</si>
  <si>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</si>
  <si>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</si>
  <si>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</si>
  <si>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</si>
  <si>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</si>
  <si>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</si>
  <si>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</si>
  <si>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</si>
  <si>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</si>
  <si>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</si>
  <si>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</si>
  <si>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</si>
  <si>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</si>
  <si>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</si>
  <si>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</si>
  <si>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</si>
  <si>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</si>
  <si>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</si>
  <si>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</si>
  <si>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</si>
  <si>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</si>
  <si>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</si>
  <si>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</si>
  <si>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</si>
  <si>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</si>
  <si>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</si>
  <si>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</si>
  <si>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</si>
  <si>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</si>
  <si>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</si>
  <si>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</si>
  <si>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</si>
  <si>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</si>
  <si>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</si>
  <si>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</si>
  <si>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</si>
  <si>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</si>
  <si>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</si>
  <si>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</si>
  <si>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</si>
  <si>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</si>
  <si>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</si>
  <si>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</si>
  <si>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</si>
  <si>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</si>
  <si>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</si>
  <si>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</si>
  <si>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</si>
  <si>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</si>
  <si>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</si>
  <si>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</si>
  <si>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</si>
  <si>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</si>
  <si>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</si>
  <si>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</si>
  <si>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</si>
  <si>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</si>
  <si>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</si>
  <si>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</si>
  <si>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</si>
  <si>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</si>
  <si>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</si>
  <si>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</si>
  <si>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</si>
  <si>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</si>
  <si>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</si>
  <si>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</si>
  <si>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</si>
  <si>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</si>
  <si>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</si>
  <si>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</si>
  <si>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</si>
  <si>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</si>
  <si>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</si>
  <si>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</si>
  <si>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</si>
  <si>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</si>
  <si>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</si>
  <si>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</si>
  <si>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</si>
  <si>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</si>
  <si>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</si>
  <si>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</si>
  <si>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</si>
  <si>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</si>
  <si>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</si>
  <si>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</si>
  <si>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</si>
  <si>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</si>
  <si>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</si>
  <si>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</si>
  <si>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</si>
  <si>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</si>
  <si>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</si>
  <si>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</si>
  <si>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</si>
  <si>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</si>
  <si>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</si>
  <si>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</si>
  <si>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</si>
  <si>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</si>
  <si>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</si>
  <si>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</si>
  <si>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</si>
  <si>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</si>
  <si>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</si>
  <si>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</si>
  <si>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</si>
  <si>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</si>
  <si>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</si>
  <si>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</si>
  <si>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</si>
  <si>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</si>
  <si>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</si>
  <si>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</si>
  <si>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</si>
  <si>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</si>
  <si>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</si>
  <si>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</si>
  <si>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</si>
  <si>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</si>
  <si>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</si>
  <si>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</si>
  <si>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</si>
  <si>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</si>
  <si>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</si>
  <si>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</si>
  <si>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</si>
  <si>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</si>
  <si>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</si>
  <si>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</si>
  <si>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</si>
  <si>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</si>
  <si>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</si>
  <si>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</si>
  <si>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</si>
  <si>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</si>
  <si>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</si>
  <si>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</si>
  <si>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</si>
  <si>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</si>
  <si>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</si>
  <si>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</si>
  <si>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</si>
  <si>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</si>
  <si>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</si>
  <si>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</si>
  <si>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</si>
  <si>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</si>
  <si>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</si>
  <si>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</si>
  <si>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</si>
  <si>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</si>
  <si>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</si>
  <si>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</si>
  <si>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</si>
  <si>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</si>
  <si>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</si>
  <si>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</si>
  <si>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</si>
  <si>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</si>
  <si>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</si>
  <si>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</si>
  <si>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</si>
  <si>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</si>
  <si>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</si>
  <si>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</si>
  <si>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</si>
  <si>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</si>
  <si>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</si>
  <si>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</si>
  <si>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</si>
  <si>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</si>
  <si>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</si>
  <si>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</si>
  <si>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</si>
  <si>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</si>
  <si>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</si>
  <si>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</si>
  <si>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</si>
  <si>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</si>
  <si>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</si>
  <si>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</si>
  <si>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</si>
  <si>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</si>
  <si>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</si>
  <si>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</si>
  <si>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</si>
  <si>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</si>
  <si>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</si>
  <si>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</si>
  <si>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</si>
  <si>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</si>
  <si>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</si>
  <si>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</si>
  <si>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</si>
  <si>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</si>
  <si>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</si>
  <si>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</si>
  <si>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</si>
  <si>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</si>
  <si>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</si>
  <si>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</si>
  <si>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</si>
  <si>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</si>
  <si>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</si>
  <si>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</si>
  <si>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</si>
  <si>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</si>
  <si>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</si>
  <si>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</si>
  <si>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</si>
  <si>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</si>
  <si>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</si>
  <si>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</si>
  <si>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</si>
  <si>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</si>
  <si>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</si>
  <si>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</si>
  <si>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</si>
  <si>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</si>
  <si>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</si>
  <si>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</si>
  <si>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</si>
  <si>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</si>
  <si>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</si>
  <si>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</si>
  <si>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</si>
  <si>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</si>
  <si>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</si>
  <si>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</si>
  <si>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</si>
  <si>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</si>
  <si>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</si>
  <si>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</si>
  <si>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</si>
  <si>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</si>
  <si>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</si>
  <si>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</si>
  <si>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</si>
  <si>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</si>
  <si>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</si>
  <si>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</si>
  <si>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</si>
  <si>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</si>
  <si>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</si>
  <si>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</si>
  <si>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</si>
  <si>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</si>
  <si>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</si>
  <si>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</si>
  <si>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</si>
  <si>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</si>
  <si>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</si>
  <si>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</si>
  <si>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</si>
  <si>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</si>
  <si>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</si>
  <si>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</si>
  <si>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</si>
  <si>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</si>
  <si>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</si>
  <si>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</si>
  <si>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</si>
  <si>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</si>
  <si>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</si>
  <si>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</si>
  <si>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</si>
  <si>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</si>
  <si>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</si>
  <si>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</si>
  <si>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</si>
  <si>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</si>
  <si>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</si>
  <si>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</si>
  <si>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</si>
  <si>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</si>
  <si>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</si>
  <si>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</si>
  <si>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</si>
  <si>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</si>
  <si>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</si>
  <si>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</si>
  <si>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</si>
  <si>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</si>
  <si>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</si>
  <si>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</si>
  <si>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</si>
  <si>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</si>
  <si>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</si>
  <si>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</si>
  <si>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</si>
  <si>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</si>
  <si>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</si>
  <si>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</si>
  <si>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</si>
  <si>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</si>
  <si>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</si>
  <si>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</si>
  <si>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</si>
  <si>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</si>
  <si>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</si>
  <si>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</si>
  <si>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</si>
  <si>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</si>
  <si>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</si>
  <si>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</si>
  <si>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</si>
  <si>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</si>
  <si>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</si>
  <si>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</si>
  <si>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</si>
  <si>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</si>
  <si>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</si>
  <si>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</si>
  <si>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</si>
  <si>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</si>
  <si>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</si>
  <si>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</si>
  <si>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</si>
  <si>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</si>
  <si>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</si>
  <si>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</si>
  <si>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</si>
  <si>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</si>
  <si>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</si>
  <si>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</si>
  <si>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</si>
  <si>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</si>
  <si>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</si>
  <si>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</si>
  <si>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</si>
  <si>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</si>
  <si>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</si>
  <si>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</si>
  <si>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</si>
  <si>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</si>
  <si>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</si>
  <si>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</si>
  <si>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</si>
  <si>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</si>
  <si>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</si>
  <si>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</si>
  <si>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</si>
  <si>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</si>
  <si>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</si>
  <si>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</si>
  <si>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</si>
  <si>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</si>
  <si>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</si>
  <si>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</si>
  <si>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</si>
  <si>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</si>
  <si>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</si>
  <si>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</si>
  <si>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</si>
  <si>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</si>
  <si>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</si>
  <si>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</si>
  <si>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</si>
  <si>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</si>
  <si>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</si>
  <si>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</si>
  <si>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</si>
  <si>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</si>
  <si>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</si>
  <si>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</si>
  <si>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</si>
  <si>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</si>
  <si>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</si>
  <si>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</si>
  <si>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</si>
  <si>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</si>
  <si>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</si>
  <si>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</si>
  <si>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</si>
  <si>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</si>
  <si>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</si>
  <si>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</si>
  <si>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</si>
  <si>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</si>
  <si>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</si>
  <si>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</si>
  <si>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</si>
  <si>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</si>
  <si>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</si>
  <si>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</si>
  <si>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</si>
  <si>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</si>
  <si>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</si>
  <si>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</si>
  <si>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</si>
  <si>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</si>
  <si>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</si>
  <si>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</si>
  <si>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</si>
  <si>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</si>
  <si>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</si>
  <si>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</si>
  <si>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</si>
  <si>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</si>
  <si>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</si>
  <si>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</si>
  <si>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</si>
  <si>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</si>
  <si>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</si>
  <si>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</si>
  <si>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</si>
  <si>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</si>
  <si>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</si>
  <si>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</si>
  <si>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</si>
  <si>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</si>
  <si>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</si>
  <si>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</si>
  <si>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</si>
  <si>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</si>
  <si>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</si>
  <si>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</si>
  <si>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</si>
  <si>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</si>
  <si>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</si>
  <si>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</si>
  <si>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</si>
  <si>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</si>
  <si>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</si>
  <si>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</si>
  <si>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</si>
  <si>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</si>
  <si>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</si>
  <si>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</si>
  <si>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</si>
  <si>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</si>
  <si>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</si>
  <si>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</si>
  <si>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</si>
  <si>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</si>
  <si>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</si>
  <si>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</si>
  <si>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</si>
  <si>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</si>
  <si>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</si>
  <si>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</si>
  <si>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</si>
  <si>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</si>
  <si>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</si>
  <si>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</si>
  <si>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</si>
  <si>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</si>
  <si>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</si>
  <si>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</si>
  <si>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</si>
  <si>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</si>
  <si>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</si>
  <si>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</si>
  <si>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</si>
  <si>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</si>
  <si>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</si>
  <si>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</si>
  <si>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</si>
  <si>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</si>
  <si>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</si>
  <si>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</si>
  <si>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</si>
  <si>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</si>
  <si>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</si>
  <si>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</si>
  <si>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</si>
  <si>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</si>
  <si>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</si>
  <si>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</si>
  <si>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</si>
  <si>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</si>
  <si>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</si>
  <si>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</si>
  <si>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</si>
  <si>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</si>
  <si>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</si>
  <si>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</si>
  <si>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</si>
  <si>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</si>
  <si>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</si>
  <si>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</si>
  <si>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</si>
  <si>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</si>
  <si>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</si>
  <si>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</si>
  <si>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</si>
  <si>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</si>
  <si>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</si>
  <si>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</si>
  <si>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</si>
  <si>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</si>
  <si>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</si>
  <si>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</si>
  <si>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</si>
  <si>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</si>
  <si>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</si>
  <si>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</si>
  <si>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</si>
  <si>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</si>
  <si>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</si>
  <si>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</si>
  <si>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</si>
  <si>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</si>
  <si>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</si>
  <si>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</si>
  <si>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</si>
  <si>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</si>
  <si>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</si>
  <si>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</si>
  <si>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</si>
  <si>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</si>
  <si>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</si>
  <si>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</si>
  <si>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</si>
  <si>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</si>
  <si>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</si>
  <si>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</si>
  <si>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</si>
  <si>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</si>
  <si>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</si>
  <si>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</si>
  <si>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</si>
  <si>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</si>
  <si>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</si>
  <si>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</si>
  <si>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</si>
  <si>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</si>
  <si>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</si>
  <si>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</si>
  <si>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</si>
  <si>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</si>
  <si>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</si>
  <si>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</si>
  <si>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</si>
  <si>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</si>
  <si>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</si>
  <si>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</si>
  <si>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</si>
  <si>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</si>
  <si>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</si>
  <si>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</si>
  <si>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</si>
  <si>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</si>
  <si>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</si>
  <si>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</si>
  <si>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</si>
  <si>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</si>
  <si>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</si>
  <si>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</si>
  <si>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</si>
  <si>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</si>
  <si>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</si>
  <si>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</si>
  <si>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</si>
  <si>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</si>
  <si>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</si>
  <si>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</si>
  <si>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</si>
  <si>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</si>
  <si>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</si>
  <si>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</si>
  <si>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</si>
  <si>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</si>
  <si>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</si>
  <si>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</si>
  <si>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</si>
  <si>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</si>
  <si>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</si>
  <si>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</si>
  <si>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</si>
  <si>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</si>
  <si>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</si>
  <si>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</si>
  <si>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</si>
  <si>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</si>
  <si>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</si>
  <si>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</si>
  <si>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</si>
  <si>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</si>
  <si>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</si>
  <si>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</si>
  <si>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</si>
  <si>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</si>
  <si>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</si>
  <si>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</si>
  <si>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</si>
  <si>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</si>
  <si>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</si>
  <si>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</si>
  <si>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</si>
  <si>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</si>
  <si>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</si>
  <si>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</si>
  <si>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</si>
  <si>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</si>
  <si>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</si>
  <si>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</si>
  <si>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</si>
  <si>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</si>
  <si>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</si>
  <si>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</si>
  <si>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</si>
  <si>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</si>
  <si>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</si>
  <si>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</si>
  <si>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</si>
  <si>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</si>
  <si>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</si>
  <si>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</si>
  <si>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</si>
  <si>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</si>
  <si>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</si>
  <si>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</si>
  <si>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</si>
  <si>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</si>
  <si>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</si>
  <si>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</si>
  <si>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</si>
  <si>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</si>
  <si>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</si>
  <si>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</si>
  <si>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</si>
  <si>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</si>
  <si>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</si>
  <si>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</si>
  <si>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</si>
  <si>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</si>
  <si>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</si>
  <si>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</si>
  <si>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</si>
  <si>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</si>
  <si>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</si>
  <si>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</si>
  <si>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</si>
  <si>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</si>
  <si>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</si>
  <si>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</si>
  <si>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</si>
  <si>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</si>
  <si>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</si>
  <si>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</si>
  <si>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</si>
  <si>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</si>
  <si>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</si>
  <si>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</si>
  <si>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</si>
  <si>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</si>
  <si>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</si>
  <si>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</si>
  <si>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</si>
  <si>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</si>
  <si>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</si>
  <si>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</si>
  <si>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</si>
  <si>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</si>
  <si>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</si>
  <si>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</si>
  <si>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</si>
  <si>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</si>
  <si>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</si>
  <si>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</si>
  <si>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</si>
  <si>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</si>
  <si>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</si>
  <si>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</si>
  <si>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</si>
  <si>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</si>
  <si>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</si>
  <si>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</si>
  <si>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</si>
  <si>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</si>
  <si>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</si>
  <si>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</si>
  <si>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</si>
  <si>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</si>
  <si>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</si>
  <si>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</si>
  <si>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</si>
  <si>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</si>
  <si>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</si>
  <si>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</si>
  <si>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</si>
  <si>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</si>
  <si>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</si>
  <si>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</si>
  <si>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</si>
  <si>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</si>
  <si>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</si>
  <si>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</si>
  <si>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</si>
  <si>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</si>
  <si>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</si>
  <si>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</si>
  <si>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</si>
  <si>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</si>
  <si>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</si>
  <si>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</si>
  <si>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</si>
  <si>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</si>
  <si>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</si>
  <si>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</si>
  <si>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</si>
  <si>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</si>
  <si>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</si>
  <si>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</si>
  <si>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</si>
  <si>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</si>
  <si>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</si>
  <si>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</si>
  <si>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</si>
  <si>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</si>
  <si>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</si>
  <si>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</si>
  <si>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</si>
  <si>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</si>
  <si>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</si>
  <si>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</si>
  <si>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</si>
  <si>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</si>
  <si>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</si>
  <si>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</si>
  <si>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</si>
  <si>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</si>
  <si>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</si>
  <si>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</si>
  <si>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</si>
  <si>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</si>
  <si>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</si>
  <si>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</si>
  <si>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</si>
  <si>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</si>
  <si>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</si>
  <si>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</si>
  <si>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</si>
  <si>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</si>
  <si>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</si>
  <si>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</si>
  <si>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</si>
  <si>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</si>
  <si>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</si>
  <si>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</si>
  <si>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</si>
  <si>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</si>
  <si>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</si>
  <si>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</si>
  <si>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</si>
  <si>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</si>
  <si>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</si>
  <si>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</si>
  <si>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</si>
  <si>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</si>
  <si>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</si>
  <si>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</si>
  <si>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</si>
  <si>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</si>
  <si>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</si>
  <si>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</si>
  <si>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</si>
  <si>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</si>
  <si>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</si>
  <si>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</si>
  <si>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</si>
  <si>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</si>
  <si>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</si>
  <si>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</si>
  <si>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</si>
  <si>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</si>
  <si>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</si>
  <si>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</si>
  <si>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</si>
  <si>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</si>
  <si>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</si>
  <si>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</si>
  <si>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</si>
  <si>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</si>
  <si>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</si>
  <si>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</si>
  <si>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</si>
  <si>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</si>
  <si>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</si>
  <si>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</si>
  <si>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</si>
  <si>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</si>
  <si>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</si>
  <si>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</si>
  <si>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</si>
  <si>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</si>
  <si>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</si>
  <si>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</si>
  <si>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</si>
  <si>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</si>
  <si>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</si>
  <si>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</si>
  <si>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</si>
  <si>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</si>
  <si>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</si>
  <si>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</si>
  <si>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</si>
  <si>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</si>
  <si>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</si>
  <si>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</si>
  <si>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</si>
  <si>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</si>
  <si>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</si>
  <si>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</si>
  <si>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</si>
  <si>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</si>
  <si>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</si>
  <si>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</si>
  <si>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</si>
  <si>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</si>
  <si>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</si>
  <si>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</si>
  <si>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</si>
  <si>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</si>
  <si>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</si>
  <si>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</si>
  <si>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</si>
  <si>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</si>
  <si>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</si>
  <si>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</si>
  <si>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</si>
  <si>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</si>
  <si>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</si>
  <si>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</si>
  <si>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</si>
  <si>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</si>
  <si>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</si>
  <si>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</si>
  <si>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</si>
  <si>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</si>
  <si>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</si>
  <si>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</si>
  <si>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</si>
  <si>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</si>
  <si>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</si>
  <si>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</si>
  <si>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</si>
  <si>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</si>
  <si>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</si>
  <si>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</si>
  <si>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</si>
  <si>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</si>
  <si>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</si>
  <si>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</si>
  <si>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</si>
  <si>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</si>
  <si>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</si>
  <si>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</si>
  <si>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</si>
  <si>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</si>
  <si>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</si>
  <si>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</si>
  <si>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</si>
  <si>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</si>
  <si>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</si>
  <si>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</si>
  <si>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</si>
  <si>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</si>
  <si>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</si>
  <si>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</si>
  <si>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</si>
  <si>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</si>
  <si>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</si>
  <si>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</si>
  <si>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</si>
  <si>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</si>
  <si>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</si>
  <si>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</si>
  <si>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</si>
  <si>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</si>
  <si>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</si>
  <si>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</si>
  <si>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</si>
  <si>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</si>
  <si>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</si>
  <si>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</si>
  <si>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</si>
  <si>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</si>
  <si>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</si>
  <si>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</si>
  <si>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</si>
  <si>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</si>
  <si>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</si>
  <si>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</si>
  <si>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</si>
  <si>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</si>
  <si>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</si>
  <si>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</si>
  <si>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</si>
  <si>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</si>
  <si>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</si>
  <si>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</si>
  <si>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</si>
  <si>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</si>
  <si>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</si>
  <si>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</si>
  <si>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</si>
  <si>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</si>
  <si>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</si>
  <si>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</si>
  <si>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</si>
  <si>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</si>
  <si>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</si>
  <si>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</si>
  <si>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</si>
  <si>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</si>
  <si>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</si>
  <si>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</si>
  <si>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</si>
  <si>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</si>
  <si>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</si>
  <si>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</si>
  <si>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</si>
  <si>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</si>
  <si>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</si>
  <si>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</si>
  <si>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</si>
  <si>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</si>
  <si>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</si>
  <si>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</si>
  <si>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</si>
  <si>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</si>
  <si>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</si>
  <si>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</si>
  <si>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</si>
  <si>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</si>
  <si>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</si>
  <si>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</si>
  <si>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</si>
  <si>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</si>
  <si>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</si>
  <si>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</si>
  <si>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</si>
  <si>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</si>
  <si>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</si>
  <si>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</si>
  <si>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</si>
  <si>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</si>
  <si>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</si>
  <si>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</si>
  <si>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</si>
  <si>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</si>
  <si>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</si>
  <si>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</si>
  <si>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</si>
  <si>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</si>
  <si>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</si>
  <si>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</si>
  <si>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</si>
  <si>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</si>
  <si>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</si>
  <si>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</si>
  <si>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</si>
  <si>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</si>
  <si>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</si>
  <si>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</si>
  <si>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</si>
  <si>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</si>
  <si>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</si>
  <si>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</si>
  <si>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</si>
  <si>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</si>
  <si>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</si>
  <si>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</si>
  <si>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</si>
  <si>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</si>
  <si>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</si>
  <si>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</si>
  <si>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</si>
  <si>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</si>
  <si>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</si>
  <si>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</si>
  <si>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</si>
  <si>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</si>
  <si>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</si>
  <si>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</si>
  <si>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</si>
  <si>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</si>
  <si>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</si>
  <si>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</si>
  <si>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</si>
  <si>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</si>
  <si>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</si>
  <si>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</si>
  <si>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</si>
  <si>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</si>
  <si>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</si>
  <si>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</si>
  <si>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</si>
  <si>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</si>
  <si>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</si>
  <si>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</si>
  <si>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</si>
  <si>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</si>
  <si>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</si>
  <si>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</si>
  <si>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</si>
  <si>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</si>
  <si>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</si>
  <si>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</si>
  <si>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</si>
  <si>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</si>
  <si>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</si>
  <si>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</si>
  <si>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</si>
  <si>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</si>
  <si>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</si>
  <si>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</si>
  <si>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</si>
  <si>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</si>
  <si>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</si>
  <si>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</si>
  <si>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</si>
  <si>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</si>
  <si>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</si>
  <si>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</si>
  <si>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</si>
  <si>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</si>
  <si>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</si>
  <si>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</si>
  <si>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</si>
  <si>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</si>
  <si>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</si>
  <si>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</si>
  <si>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</si>
  <si>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</si>
  <si>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</si>
  <si>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</si>
  <si>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</si>
  <si>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</si>
  <si>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</si>
  <si>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</si>
  <si>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</si>
  <si>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</si>
  <si>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</si>
  <si>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</si>
  <si>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</si>
  <si>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</si>
  <si>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</si>
  <si>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</si>
  <si>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</si>
  <si>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</si>
  <si>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</si>
  <si>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</si>
  <si>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</si>
  <si>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</si>
  <si>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</si>
  <si>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</si>
  <si>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</si>
  <si>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</si>
  <si>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</si>
  <si>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</si>
  <si>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</si>
  <si>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</si>
  <si>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</si>
  <si>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</si>
  <si>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</si>
  <si>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</si>
  <si>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</si>
  <si>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</si>
  <si>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</si>
  <si>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</si>
  <si>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</si>
  <si>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</si>
  <si>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</si>
  <si>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</si>
  <si>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</si>
  <si>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</si>
  <si>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</si>
  <si>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</si>
  <si>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</si>
  <si>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</si>
  <si>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</si>
  <si>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</si>
  <si>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</si>
  <si>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</si>
  <si>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</si>
  <si>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</si>
  <si>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</si>
  <si>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</si>
  <si>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</si>
  <si>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</si>
  <si>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</si>
  <si>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</si>
  <si>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</si>
  <si>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</si>
  <si>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</si>
  <si>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</si>
  <si>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</si>
  <si>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</si>
  <si>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</si>
  <si>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</si>
  <si>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</si>
  <si>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</si>
  <si>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</si>
  <si>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</si>
  <si>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</si>
  <si>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</si>
  <si>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</si>
  <si>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</si>
  <si>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</si>
  <si>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</si>
  <si>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</si>
  <si>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</si>
  <si>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</si>
  <si>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</si>
  <si>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</si>
  <si>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</si>
  <si>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</si>
  <si>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</si>
  <si>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</si>
  <si>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</si>
  <si>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</si>
  <si>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</si>
  <si>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</si>
  <si>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</si>
  <si>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</si>
  <si>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</si>
  <si>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</si>
  <si>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</si>
  <si>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</si>
  <si>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</si>
  <si>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</si>
  <si>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</si>
  <si>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</si>
  <si>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</si>
  <si>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</si>
  <si>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</si>
  <si>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</si>
  <si>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</si>
  <si>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</si>
  <si>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</si>
  <si>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</si>
  <si>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</si>
  <si>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</si>
  <si>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</si>
  <si>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</si>
  <si>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</si>
  <si>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</si>
  <si>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</si>
  <si>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</si>
  <si>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</si>
  <si>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</si>
  <si>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</si>
  <si>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</si>
  <si>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</si>
  <si>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</si>
  <si>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</si>
  <si>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</si>
  <si>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</si>
  <si>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</si>
  <si>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</si>
  <si>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</si>
  <si>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</si>
  <si>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</si>
  <si>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</si>
  <si>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</si>
  <si>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</si>
  <si>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</si>
  <si>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</si>
  <si>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</si>
  <si>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</si>
  <si>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</si>
  <si>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</si>
  <si>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</si>
  <si>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</si>
  <si>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</si>
  <si>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</si>
  <si>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</si>
  <si>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</si>
  <si>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</si>
  <si>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</si>
  <si>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</si>
  <si>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</si>
  <si>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</si>
  <si>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</si>
  <si>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</si>
  <si>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</si>
  <si>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</si>
  <si>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</si>
  <si>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</si>
  <si>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</si>
  <si>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</si>
  <si>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</si>
  <si>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</si>
  <si>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</si>
  <si>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</si>
  <si>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</si>
  <si>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</si>
  <si>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</si>
  <si>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</si>
  <si>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</si>
  <si>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</si>
  <si>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</si>
  <si>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</si>
  <si>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</si>
  <si>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</si>
  <si>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</si>
  <si>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</si>
  <si>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</si>
  <si>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</si>
  <si>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</si>
  <si>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</si>
  <si>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</si>
  <si>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</si>
  <si>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</si>
  <si>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</si>
  <si>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</si>
  <si>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</si>
  <si>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</si>
  <si>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</si>
  <si>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</si>
  <si>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</si>
  <si>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</si>
  <si>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</si>
  <si>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</si>
  <si>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</si>
  <si>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</si>
  <si>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</si>
  <si>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</si>
  <si>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</si>
  <si>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</si>
  <si>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</si>
  <si>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</si>
  <si>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</si>
  <si>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</si>
  <si>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</si>
  <si>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</si>
  <si>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</si>
  <si>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</si>
  <si>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</si>
  <si>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</si>
  <si>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</si>
  <si>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</si>
  <si>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</si>
  <si>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</si>
  <si>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</si>
  <si>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</si>
  <si>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</si>
  <si>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</si>
  <si>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</si>
  <si>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</si>
  <si>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</si>
  <si>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</si>
  <si>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</si>
  <si>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</si>
  <si>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</si>
  <si>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</si>
  <si>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</si>
  <si>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</si>
  <si>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</si>
  <si>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</si>
  <si>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</si>
  <si>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</si>
  <si>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</si>
  <si>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</si>
  <si>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</si>
  <si>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</si>
  <si>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</si>
  <si>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</si>
  <si>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</si>
  <si>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</si>
  <si>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</si>
  <si>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</si>
  <si>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</si>
  <si>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</si>
  <si>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</si>
  <si>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</si>
  <si>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</si>
  <si>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</si>
  <si>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</si>
  <si>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</si>
  <si>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</si>
  <si>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</si>
  <si>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</si>
  <si>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</si>
  <si>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</si>
  <si>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</si>
  <si>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</si>
  <si>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</si>
  <si>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</si>
  <si>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</si>
  <si>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</si>
  <si>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</si>
  <si>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</si>
  <si>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</si>
  <si>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</si>
  <si>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</si>
  <si>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</si>
  <si>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</si>
  <si>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</si>
  <si>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</si>
  <si>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</si>
  <si>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</si>
  <si>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</si>
  <si>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</si>
  <si>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</si>
  <si>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</si>
  <si>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</si>
  <si>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</si>
  <si>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</si>
  <si>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</si>
  <si>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</si>
  <si>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</si>
  <si>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</si>
  <si>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</si>
  <si>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</si>
  <si>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</si>
  <si>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</si>
  <si>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</si>
  <si>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</si>
  <si>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</si>
  <si>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</si>
  <si>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</si>
  <si>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</si>
  <si>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</si>
  <si>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</si>
  <si>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</si>
  <si>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</si>
  <si>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</si>
  <si>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</si>
  <si>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</si>
  <si>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</si>
  <si>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</si>
  <si>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</si>
  <si>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</si>
  <si>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</si>
  <si>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</si>
  <si>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</si>
  <si>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</si>
  <si>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</si>
  <si>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</si>
  <si>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</si>
  <si>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</si>
  <si>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</si>
  <si>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</si>
  <si>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</si>
  <si>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</si>
  <si>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</si>
  <si>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</si>
  <si>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</si>
  <si>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</si>
  <si>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</si>
  <si>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</si>
  <si>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</si>
  <si>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</si>
  <si>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</si>
  <si>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</si>
  <si>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</si>
  <si>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</si>
  <si>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</si>
  <si>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</si>
  <si>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</si>
  <si>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</si>
  <si>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</si>
  <si>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</si>
  <si>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</si>
  <si>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</si>
  <si>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</si>
  <si>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</si>
  <si>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</si>
  <si>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</si>
  <si>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</si>
  <si>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</si>
  <si>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</si>
  <si>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</si>
  <si>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</si>
  <si>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</si>
  <si>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</si>
  <si>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</si>
  <si>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</si>
  <si>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</si>
  <si>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</si>
  <si>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</si>
  <si>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</si>
  <si>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</si>
  <si>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</si>
  <si>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</si>
  <si>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</si>
  <si>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</si>
  <si>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</si>
  <si>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</si>
  <si>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</si>
  <si>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</si>
  <si>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</si>
  <si>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</si>
  <si>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</si>
  <si>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</si>
  <si>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</si>
  <si>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</si>
  <si>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</si>
  <si>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</si>
  <si>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</si>
  <si>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</si>
  <si>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</si>
  <si>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</si>
  <si>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</si>
  <si>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</si>
  <si>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</si>
  <si>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</si>
  <si>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</si>
  <si>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</si>
  <si>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</si>
  <si>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</si>
  <si>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</si>
  <si>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</si>
  <si>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</si>
  <si>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</si>
  <si>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</si>
  <si>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</si>
  <si>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</si>
  <si>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</si>
  <si>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</si>
  <si>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</si>
  <si>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</si>
  <si>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</si>
  <si>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</si>
  <si>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</si>
  <si>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</si>
  <si>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</si>
  <si>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</si>
  <si>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</si>
  <si>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</si>
  <si>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</si>
  <si>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</si>
  <si>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</si>
  <si>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</si>
  <si>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</si>
  <si>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</si>
  <si>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</si>
  <si>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</si>
  <si>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</si>
  <si>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</si>
  <si>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</si>
  <si>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</si>
  <si>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</si>
  <si>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</si>
  <si>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</si>
  <si>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</si>
  <si>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</si>
  <si>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</si>
  <si>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</si>
  <si>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</si>
  <si>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</si>
  <si>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</si>
  <si>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</si>
  <si>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</si>
  <si>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</si>
  <si>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</si>
  <si>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</si>
  <si>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</si>
  <si>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</si>
  <si>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</si>
  <si>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</si>
  <si>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</si>
  <si>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</si>
  <si>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</si>
  <si>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</si>
  <si>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</si>
  <si>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</si>
  <si>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</si>
  <si>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</si>
  <si>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</si>
  <si>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</si>
  <si>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</si>
  <si>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</si>
  <si>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</si>
  <si>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</si>
  <si>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</si>
  <si>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</si>
  <si>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</si>
  <si>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</si>
  <si>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</si>
  <si>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</si>
  <si>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</si>
  <si>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</si>
  <si>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</si>
  <si>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</si>
  <si>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</si>
  <si>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</si>
  <si>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</si>
  <si>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</si>
  <si>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</si>
  <si>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</si>
  <si>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</si>
  <si>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</si>
  <si>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</si>
  <si>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</si>
  <si>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</si>
  <si>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</si>
  <si>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</si>
  <si>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</si>
  <si>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</si>
  <si>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</si>
  <si>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</si>
  <si>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</si>
  <si>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</si>
  <si>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</si>
  <si>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</si>
  <si>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</si>
  <si>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</si>
  <si>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</si>
  <si>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</si>
  <si>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</si>
  <si>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</si>
  <si>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</si>
  <si>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</si>
  <si>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</si>
  <si>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</si>
  <si>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</si>
  <si>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</si>
  <si>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</si>
  <si>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</si>
  <si>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</si>
  <si>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</si>
  <si>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</si>
  <si>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</si>
  <si>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</si>
  <si>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</si>
  <si>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</si>
  <si>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</si>
  <si>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</si>
  <si>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</si>
  <si>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</si>
  <si>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</si>
  <si>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</si>
  <si>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</si>
  <si>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</si>
  <si>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</si>
  <si>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</si>
  <si>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</si>
  <si>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</si>
  <si>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</si>
  <si>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</si>
  <si>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</si>
  <si>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</si>
  <si>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</si>
  <si>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</si>
  <si>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</si>
  <si>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</si>
  <si>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</si>
  <si>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</si>
  <si>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</si>
  <si>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</si>
  <si>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</si>
  <si>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</si>
  <si>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</si>
  <si>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</si>
  <si>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</si>
  <si>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</si>
  <si>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</si>
  <si>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</si>
  <si>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</si>
  <si>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</si>
  <si>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</si>
  <si>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</si>
  <si>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</si>
  <si>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</si>
  <si>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</si>
  <si>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</si>
  <si>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</si>
  <si>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</si>
  <si>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</si>
  <si>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</si>
  <si>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</si>
  <si>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</si>
  <si>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</si>
  <si>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</si>
  <si>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</si>
  <si>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</si>
  <si>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</si>
  <si>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</si>
  <si>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</si>
  <si>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</si>
  <si>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</si>
  <si>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</si>
  <si>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</si>
  <si>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</si>
  <si>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</si>
  <si>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</si>
  <si>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</si>
  <si>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</si>
  <si>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</si>
  <si>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</si>
  <si>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</si>
  <si>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</si>
  <si>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</si>
  <si>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</si>
  <si>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</si>
  <si>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</si>
  <si>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</si>
  <si>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</si>
  <si>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</si>
  <si>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</si>
  <si>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</si>
  <si>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</si>
  <si>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</si>
  <si>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</si>
  <si>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</si>
  <si>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</si>
  <si>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</si>
  <si>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</si>
  <si>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</si>
  <si>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</si>
  <si>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</si>
  <si>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</si>
  <si>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</si>
  <si>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</si>
  <si>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</si>
  <si>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</si>
  <si>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</si>
  <si>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</si>
  <si>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</si>
  <si>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</si>
  <si>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</si>
  <si>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</si>
  <si>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</si>
  <si>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</si>
  <si>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</si>
  <si>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</si>
  <si>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</si>
  <si>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</si>
  <si>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</si>
  <si>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</si>
  <si>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</si>
  <si>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</si>
  <si>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</si>
  <si>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</si>
  <si>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</si>
  <si>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</si>
  <si>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</si>
  <si>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</si>
  <si>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</si>
  <si>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</si>
  <si>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</si>
  <si>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</si>
  <si>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</si>
  <si>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</si>
  <si>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</si>
  <si>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</si>
  <si>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</si>
  <si>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</si>
  <si>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</si>
  <si>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</si>
  <si>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</si>
  <si>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</si>
  <si>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</si>
  <si>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</si>
  <si>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</si>
  <si>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</si>
  <si>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</si>
  <si>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</si>
  <si>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</si>
  <si>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</si>
  <si>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</si>
  <si>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</si>
  <si>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</si>
  <si>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</si>
  <si>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</si>
  <si>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</si>
  <si>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</si>
  <si>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</si>
  <si>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</si>
  <si>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</si>
  <si>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</si>
  <si>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</si>
  <si>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</si>
  <si>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</si>
  <si>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</si>
  <si>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</si>
  <si>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</si>
  <si>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</si>
  <si>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</si>
  <si>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</si>
  <si>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</si>
  <si>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</si>
  <si>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</si>
  <si>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</si>
  <si>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</si>
  <si>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</si>
  <si>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</si>
  <si>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</si>
  <si>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</si>
  <si>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</si>
  <si>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</si>
  <si>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</si>
  <si>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</si>
  <si>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</si>
  <si>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</si>
  <si>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</si>
  <si>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</si>
  <si>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</si>
  <si>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</si>
  <si>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</si>
  <si>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</si>
  <si>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</si>
  <si>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</si>
  <si>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</si>
  <si>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</si>
  <si>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</si>
  <si>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</si>
  <si>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</si>
  <si>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</si>
  <si>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</si>
  <si>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</si>
  <si>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</si>
  <si>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</si>
  <si>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</si>
  <si>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</si>
  <si>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</si>
  <si>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</si>
  <si>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</si>
  <si>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</si>
  <si>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</si>
  <si>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</si>
  <si>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</si>
  <si>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</si>
  <si>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</si>
  <si>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</si>
  <si>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</si>
  <si>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</si>
  <si>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</si>
  <si>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</si>
  <si>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</si>
  <si>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</si>
  <si>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</si>
  <si>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</si>
  <si>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</si>
  <si>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</si>
  <si>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</si>
  <si>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</si>
  <si>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</si>
  <si>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</si>
  <si>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</si>
  <si>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</si>
  <si>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</si>
  <si>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</si>
  <si>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</si>
  <si>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</si>
  <si>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</si>
  <si>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</si>
  <si>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</si>
  <si>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</si>
  <si>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</si>
  <si>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</si>
  <si>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</si>
  <si>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</si>
  <si>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</si>
  <si>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</si>
  <si>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</si>
  <si>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</si>
  <si>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</si>
  <si>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</si>
  <si>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</si>
  <si>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</si>
  <si>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</si>
  <si>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</si>
  <si>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</si>
  <si>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</si>
  <si>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</si>
  <si>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</si>
  <si>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</si>
  <si>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</si>
  <si>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</si>
  <si>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</si>
  <si>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</si>
  <si>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</si>
  <si>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</si>
  <si>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</si>
  <si>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</si>
  <si>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</si>
  <si>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</si>
  <si>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</si>
  <si>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</si>
  <si>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</si>
  <si>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</si>
  <si>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</si>
  <si>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</si>
  <si>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</si>
  <si>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</si>
  <si>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</si>
  <si>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</si>
  <si>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</si>
  <si>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</si>
  <si>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</si>
  <si>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</si>
  <si>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</si>
  <si>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</si>
  <si>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</si>
  <si>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</si>
  <si>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</si>
  <si>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</si>
  <si>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</si>
  <si>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</si>
  <si>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</si>
  <si>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</si>
  <si>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</si>
  <si>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</si>
  <si>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</si>
  <si>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</si>
  <si>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</si>
  <si>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</si>
  <si>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</si>
  <si>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</si>
  <si>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</si>
  <si>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</si>
  <si>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</si>
  <si>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</si>
  <si>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</si>
  <si>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</si>
  <si>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</si>
  <si>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</si>
  <si>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</si>
  <si>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</si>
  <si>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</si>
  <si>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</si>
  <si>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</si>
  <si>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</si>
  <si>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</si>
  <si>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</si>
  <si>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</si>
  <si>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</si>
  <si>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</si>
  <si>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</si>
  <si>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</si>
  <si>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</si>
  <si>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</si>
  <si>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</si>
  <si>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</si>
  <si>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</si>
  <si>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</si>
  <si>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</si>
  <si>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</si>
  <si>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</si>
  <si>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</si>
  <si>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</si>
  <si>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</si>
  <si>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</si>
  <si>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</si>
  <si>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</si>
  <si>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</si>
  <si>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</si>
  <si>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</si>
  <si>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</si>
  <si>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</si>
  <si>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</si>
  <si>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</si>
  <si>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</si>
  <si>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</si>
  <si>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</si>
  <si>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</si>
  <si>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</si>
  <si>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</si>
  <si>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</si>
  <si>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</si>
  <si>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</si>
  <si>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</si>
  <si>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</si>
  <si>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</si>
  <si>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</si>
  <si>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</si>
  <si>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</si>
  <si>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</si>
  <si>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</si>
  <si>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</si>
  <si>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</si>
  <si>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</si>
  <si>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</si>
  <si>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</si>
  <si>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</si>
  <si>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</si>
  <si>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</si>
  <si>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</si>
  <si>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</si>
  <si>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</si>
  <si>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</si>
  <si>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</si>
  <si>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</si>
  <si>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</si>
  <si>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</si>
  <si>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</si>
  <si>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</si>
  <si>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</si>
  <si>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</si>
  <si>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</si>
  <si>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</si>
  <si>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</si>
  <si>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</si>
  <si>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</si>
  <si>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</si>
  <si>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</si>
  <si>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</si>
  <si>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</si>
  <si>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</si>
  <si>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</si>
  <si>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</si>
  <si>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</si>
  <si>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</si>
  <si>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</si>
  <si>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</si>
  <si>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</si>
  <si>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</si>
  <si>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</si>
  <si>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</si>
  <si>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</si>
  <si>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</si>
  <si>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</si>
  <si>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</si>
  <si>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</si>
  <si>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</si>
  <si>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</si>
  <si>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</si>
  <si>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</si>
  <si>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</si>
  <si>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</si>
  <si>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</si>
  <si>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</si>
  <si>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</si>
  <si>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</si>
  <si>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</si>
  <si>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</si>
  <si>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</si>
  <si>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</si>
  <si>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</si>
  <si>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</si>
  <si>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</si>
  <si>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</si>
  <si>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</si>
  <si>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</si>
  <si>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</si>
  <si>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</si>
  <si>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</si>
  <si>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</si>
  <si>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</si>
  <si>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</si>
  <si>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</si>
  <si>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</si>
  <si>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</si>
  <si>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</si>
  <si>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</si>
  <si>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</si>
  <si>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</si>
  <si>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</si>
  <si>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</si>
  <si>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</si>
  <si>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</si>
  <si>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</si>
  <si>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</si>
  <si>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</si>
  <si>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</si>
  <si>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</si>
  <si>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</si>
  <si>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</si>
  <si>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</si>
  <si>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</si>
  <si>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</si>
  <si>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</si>
  <si>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</si>
  <si>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</si>
  <si>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</si>
  <si>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</si>
  <si>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</si>
  <si>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</si>
  <si>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</si>
  <si>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</si>
  <si>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</si>
  <si>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</si>
  <si>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</si>
  <si>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</si>
  <si>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</si>
  <si>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</si>
  <si>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</si>
  <si>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</si>
  <si>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</si>
  <si>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</si>
  <si>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</si>
  <si>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</si>
  <si>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</si>
  <si>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</si>
  <si>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</si>
  <si>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</si>
  <si>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</si>
  <si>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</si>
  <si>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</si>
  <si>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</si>
  <si>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</si>
  <si>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</si>
  <si>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</si>
  <si>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</si>
  <si>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</si>
  <si>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</si>
  <si>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</si>
  <si>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</si>
  <si>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</si>
  <si>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</si>
  <si>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</si>
  <si>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</si>
  <si>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</si>
  <si>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</si>
  <si>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</si>
  <si>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</si>
  <si>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</si>
  <si>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</si>
  <si>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</si>
  <si>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</si>
  <si>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</si>
  <si>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</si>
  <si>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</si>
  <si>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</si>
  <si>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</si>
  <si>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</si>
  <si>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</si>
  <si>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</si>
  <si>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</si>
  <si>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</si>
  <si>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</si>
  <si>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</si>
  <si>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</si>
  <si>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</si>
  <si>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</si>
  <si>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</si>
  <si>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</si>
  <si>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</si>
  <si>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</si>
  <si>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</si>
  <si>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</si>
  <si>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</si>
  <si>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</si>
  <si>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</si>
  <si>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</si>
  <si>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</si>
  <si>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</si>
  <si>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</si>
  <si>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</si>
  <si>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</si>
  <si>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</si>
  <si>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</si>
  <si>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</si>
  <si>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</si>
  <si>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</si>
  <si>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</si>
  <si>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</si>
  <si>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</si>
  <si>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</si>
  <si>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</si>
  <si>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</si>
  <si>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</si>
  <si>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</si>
  <si>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</si>
  <si>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</si>
  <si>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</si>
  <si>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</si>
  <si>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</si>
  <si>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</si>
  <si>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</si>
  <si>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</si>
  <si>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</si>
  <si>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</si>
  <si>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</si>
  <si>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</si>
  <si>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</si>
  <si>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</si>
  <si>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</si>
  <si>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</si>
  <si>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</si>
  <si>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</si>
  <si>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</si>
  <si>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</si>
  <si>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</si>
  <si>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</si>
  <si>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</si>
  <si>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</si>
  <si>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</si>
  <si>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</si>
  <si>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</si>
  <si>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</si>
  <si>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</si>
  <si>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</si>
  <si>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</si>
  <si>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</si>
  <si>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</si>
  <si>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</si>
  <si>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</si>
  <si>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</si>
  <si>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</si>
  <si>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</si>
  <si>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</si>
  <si>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</si>
  <si>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</si>
  <si>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</si>
  <si>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</si>
  <si>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</si>
  <si>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</si>
  <si>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</si>
  <si>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</si>
  <si>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</si>
  <si>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</si>
  <si>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</si>
  <si>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</si>
  <si>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</si>
  <si>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</si>
  <si>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</si>
  <si>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</si>
  <si>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</si>
  <si>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</si>
  <si>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</si>
  <si>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</si>
  <si>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</si>
  <si>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</si>
  <si>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</si>
  <si>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</si>
  <si>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</si>
  <si>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</si>
  <si>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</si>
  <si>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</si>
  <si>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</si>
  <si>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</si>
  <si>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</si>
  <si>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</si>
  <si>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</si>
  <si>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</si>
  <si>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</si>
  <si>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</si>
  <si>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</si>
  <si>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</si>
  <si>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</si>
  <si>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</si>
  <si>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</si>
  <si>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</si>
  <si>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</si>
  <si>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</si>
  <si>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</si>
  <si>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</si>
  <si>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</si>
  <si>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</si>
  <si>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</si>
  <si>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</si>
  <si>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</si>
  <si>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</si>
  <si>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</si>
  <si>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</si>
  <si>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</si>
  <si>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</si>
  <si>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</si>
  <si>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</si>
  <si>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</si>
  <si>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</si>
  <si>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</si>
  <si>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</si>
  <si>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</si>
  <si>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</si>
  <si>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</si>
  <si>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</si>
  <si>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</si>
  <si>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</si>
  <si>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</si>
  <si>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</si>
  <si>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</si>
  <si>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</si>
  <si>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</si>
  <si>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</si>
  <si>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</si>
  <si>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</si>
  <si>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</si>
  <si>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</si>
  <si>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</si>
  <si>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</si>
  <si>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</si>
  <si>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</si>
  <si>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</si>
  <si>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</si>
  <si>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</si>
  <si>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</si>
  <si>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</si>
  <si>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</si>
  <si>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</si>
  <si>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</si>
  <si>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</si>
  <si>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</si>
  <si>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</si>
  <si>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</si>
  <si>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</si>
  <si>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</si>
  <si>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</si>
  <si>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</si>
  <si>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</si>
  <si>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</si>
  <si>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</si>
  <si>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</si>
  <si>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</si>
  <si>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</si>
  <si>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</si>
  <si>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</si>
  <si>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</si>
  <si>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</si>
  <si>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</si>
  <si>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</si>
  <si>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</si>
  <si>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</si>
  <si>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</si>
  <si>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</si>
  <si>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</si>
  <si>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</si>
  <si>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</si>
  <si>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</si>
  <si>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</si>
  <si>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</si>
  <si>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</si>
  <si>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</si>
  <si>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</si>
  <si>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</si>
  <si>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</si>
  <si>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</si>
  <si>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</si>
  <si>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</si>
  <si>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</si>
  <si>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</si>
  <si>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</si>
  <si>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</si>
  <si>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</si>
  <si>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</si>
  <si>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</si>
  <si>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</si>
  <si>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</si>
  <si>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</si>
  <si>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</si>
  <si>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</si>
  <si>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</si>
  <si>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</si>
  <si>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</si>
  <si>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</si>
  <si>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</si>
  <si>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</si>
  <si>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</si>
  <si>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</si>
  <si>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</si>
  <si>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</si>
  <si>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</si>
  <si>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</si>
  <si>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</si>
  <si>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</si>
  <si>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</si>
  <si>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</si>
  <si>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</si>
  <si>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</si>
  <si>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</si>
  <si>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</si>
  <si>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</si>
  <si>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</si>
  <si>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</si>
  <si>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</si>
  <si>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</si>
  <si>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</si>
  <si>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</si>
  <si>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</si>
  <si>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</si>
  <si>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</si>
  <si>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</si>
  <si>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</si>
  <si>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</si>
  <si>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</si>
  <si>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</si>
  <si>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</si>
  <si>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</si>
  <si>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</si>
  <si>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</si>
  <si>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</si>
  <si>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</si>
  <si>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</si>
  <si>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</si>
  <si>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</si>
  <si>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</si>
  <si>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</si>
  <si>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</si>
  <si>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</si>
  <si>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</si>
  <si>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</si>
  <si>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</si>
  <si>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</si>
  <si>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</si>
  <si>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</si>
  <si>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</si>
  <si>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</si>
  <si>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</si>
  <si>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</si>
  <si>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</si>
  <si>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</si>
  <si>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</si>
  <si>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</si>
  <si>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</si>
  <si>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</si>
  <si>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</si>
  <si>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</si>
  <si>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</si>
  <si>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</si>
  <si>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</si>
  <si>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</si>
  <si>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</si>
  <si>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</si>
  <si>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</si>
  <si>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</si>
  <si>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</si>
  <si>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</si>
  <si>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</si>
  <si>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</si>
  <si>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</si>
  <si>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</si>
  <si>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</si>
  <si>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</si>
  <si>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</si>
  <si>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</si>
  <si>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</si>
  <si>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</si>
  <si>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</si>
  <si>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</si>
  <si>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</si>
  <si>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</si>
  <si>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</si>
  <si>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</si>
  <si>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</si>
  <si>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</si>
  <si>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</si>
  <si>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</si>
  <si>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</si>
  <si>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</si>
  <si>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</si>
  <si>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</si>
  <si>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</si>
  <si>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</si>
  <si>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</si>
  <si>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</si>
  <si>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</si>
  <si>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</si>
  <si>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</si>
  <si>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</si>
  <si>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</si>
  <si>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</si>
  <si>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</si>
  <si>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</si>
  <si>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</si>
  <si>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</si>
  <si>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</si>
  <si>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</si>
  <si>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</si>
  <si>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</si>
  <si>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</si>
  <si>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</si>
  <si>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</si>
  <si>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</si>
  <si>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</si>
  <si>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</si>
  <si>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</si>
  <si>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</si>
  <si>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</si>
  <si>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</si>
  <si>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</si>
  <si>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</si>
  <si>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</si>
  <si>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</si>
  <si>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</si>
  <si>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</si>
  <si>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</si>
  <si>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</si>
  <si>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</si>
  <si>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</si>
  <si>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</si>
  <si>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</si>
  <si>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</si>
  <si>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</si>
  <si>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</si>
  <si>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</si>
  <si>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</si>
  <si>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</si>
  <si>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</si>
  <si>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</si>
  <si>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</si>
  <si>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</si>
  <si>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</si>
  <si>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</si>
  <si>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</si>
  <si>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</si>
  <si>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</si>
  <si>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</si>
  <si>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</si>
  <si>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</si>
  <si>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</si>
  <si>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</si>
  <si>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</si>
  <si>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</si>
  <si>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</si>
  <si>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</si>
  <si>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</si>
  <si>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</si>
  <si>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</si>
  <si>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</si>
  <si>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</si>
  <si>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</si>
  <si>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</si>
  <si>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</si>
  <si>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</si>
  <si>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</si>
  <si>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</si>
  <si>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</si>
  <si>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</si>
  <si>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</si>
  <si>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</si>
  <si>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</si>
  <si>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</si>
  <si>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</si>
  <si>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</si>
  <si>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</si>
  <si>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</si>
  <si>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</si>
  <si>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</si>
  <si>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</si>
  <si>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</si>
  <si>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</si>
  <si>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</si>
  <si>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</si>
  <si>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</si>
  <si>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</si>
  <si>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</si>
  <si>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</si>
  <si>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</si>
  <si>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</si>
  <si>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</si>
  <si>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</si>
  <si>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</si>
  <si>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</si>
  <si>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</si>
  <si>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</si>
  <si>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</si>
  <si>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</si>
  <si>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</si>
  <si>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</si>
  <si>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</si>
  <si>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</si>
  <si>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</si>
  <si>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</si>
  <si>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</si>
  <si>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</si>
  <si>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</si>
  <si>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</si>
  <si>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</si>
  <si>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</si>
  <si>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</si>
  <si>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</si>
  <si>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</si>
  <si>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</si>
  <si>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</si>
  <si>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</si>
  <si>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</si>
  <si>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</si>
  <si>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</si>
  <si>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</si>
  <si>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</si>
  <si>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</si>
  <si>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</si>
  <si>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</si>
  <si>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</si>
  <si>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</si>
  <si>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</si>
  <si>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</si>
  <si>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</si>
  <si>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</si>
  <si>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</si>
  <si>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</si>
  <si>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</si>
  <si>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</si>
  <si>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</si>
  <si>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</si>
  <si>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</si>
  <si>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</si>
  <si>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</si>
  <si>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</si>
  <si>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</si>
  <si>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</si>
  <si>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</si>
  <si>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</si>
  <si>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</si>
  <si>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</si>
  <si>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</si>
  <si>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</si>
  <si>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</si>
  <si>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</si>
  <si>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</si>
  <si>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</si>
  <si>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</si>
  <si>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</si>
  <si>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</si>
  <si>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</si>
  <si>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</si>
  <si>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</si>
  <si>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</si>
  <si>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</si>
  <si>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</si>
  <si>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</si>
  <si>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</si>
  <si>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</si>
  <si>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</si>
  <si>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</si>
  <si>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</si>
  <si>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</si>
  <si>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</si>
  <si>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</si>
  <si>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</si>
  <si>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</si>
  <si>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</si>
  <si>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</si>
  <si>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</si>
  <si>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</si>
  <si>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</si>
  <si>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</si>
  <si>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</si>
  <si>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</si>
  <si>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</si>
  <si>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</si>
  <si>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</si>
  <si>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</si>
  <si>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</si>
  <si>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</si>
  <si>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</si>
  <si>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</si>
  <si>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</si>
  <si>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</si>
  <si>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</si>
  <si>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</si>
  <si>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</si>
  <si>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</si>
  <si>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</si>
  <si>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</si>
  <si>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</si>
  <si>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</si>
  <si>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</si>
  <si>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</si>
  <si>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</si>
  <si>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</si>
  <si>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</si>
  <si>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</si>
  <si>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</si>
  <si>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</si>
  <si>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</si>
  <si>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</si>
  <si>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</si>
  <si>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</si>
  <si>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</si>
  <si>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</si>
  <si>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</si>
  <si>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</si>
  <si>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</si>
  <si>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</si>
  <si>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</si>
  <si>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</si>
  <si>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</si>
  <si>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</si>
  <si>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</si>
  <si>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</si>
  <si>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</si>
  <si>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</si>
  <si>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</si>
  <si>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</si>
  <si>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</si>
  <si>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</si>
  <si>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</si>
  <si>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</si>
  <si>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</si>
  <si>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</si>
  <si>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</si>
  <si>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</si>
  <si>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</si>
  <si>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</si>
  <si>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</si>
  <si>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</si>
  <si>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</si>
  <si>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</si>
  <si>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</si>
  <si>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</si>
  <si>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</si>
  <si>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</si>
  <si>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</si>
  <si>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</si>
  <si>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</si>
  <si>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</si>
  <si>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</si>
  <si>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</si>
  <si>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</si>
  <si>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</si>
  <si>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</si>
  <si>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</si>
  <si>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</si>
  <si>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</si>
  <si>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</si>
  <si>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</si>
  <si>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</si>
  <si>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</si>
  <si>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</si>
  <si>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</si>
  <si>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</si>
  <si>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</si>
  <si>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</si>
  <si>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</si>
  <si>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</si>
  <si>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</si>
  <si>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</si>
  <si>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</si>
  <si>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</si>
  <si>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</si>
  <si>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</si>
  <si>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</si>
  <si>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</si>
  <si>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</si>
  <si>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</si>
  <si>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</si>
  <si>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</si>
  <si>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</si>
  <si>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</si>
  <si>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</si>
  <si>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</si>
  <si>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</si>
  <si>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</si>
  <si>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</si>
  <si>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</si>
  <si>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</si>
  <si>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</si>
  <si>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</si>
  <si>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</si>
  <si>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</si>
  <si>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</si>
  <si>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</si>
  <si>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</si>
  <si>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</si>
  <si>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</si>
  <si>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</si>
  <si>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</si>
  <si>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</si>
  <si>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</si>
  <si>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</si>
  <si>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</si>
  <si>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</si>
  <si>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</si>
  <si>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</si>
  <si>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</si>
  <si>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</si>
  <si>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</si>
  <si>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</si>
  <si>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</si>
  <si>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</si>
  <si>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</si>
  <si>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</si>
  <si>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</si>
  <si>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</si>
  <si>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</si>
  <si>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</si>
  <si>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</si>
  <si>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</si>
  <si>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</si>
  <si>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</si>
  <si>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</si>
  <si>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</si>
  <si>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</si>
  <si>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</si>
  <si>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</si>
  <si>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</si>
  <si>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</si>
  <si>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</si>
  <si>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</si>
  <si>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</si>
  <si>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</si>
  <si>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</si>
  <si>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</si>
  <si>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</si>
  <si>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</si>
  <si>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</si>
  <si>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</si>
  <si>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</si>
  <si>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</si>
  <si>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</si>
  <si>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</si>
  <si>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</si>
  <si>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</si>
  <si>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</si>
  <si>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</si>
  <si>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</si>
  <si>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</si>
  <si>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</si>
  <si>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</si>
  <si>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</si>
  <si>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</si>
  <si>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</si>
  <si>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</si>
  <si>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</si>
  <si>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</si>
  <si>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</si>
  <si>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</si>
  <si>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</si>
  <si>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</si>
  <si>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</si>
  <si>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</si>
  <si>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</si>
  <si>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</si>
  <si>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</si>
  <si>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</si>
  <si>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</si>
  <si>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</si>
  <si>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</si>
  <si>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</si>
  <si>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</si>
  <si>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</si>
  <si>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</si>
  <si>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</si>
  <si>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</si>
  <si>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</si>
  <si>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</si>
  <si>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</si>
  <si>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</si>
  <si>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</si>
  <si>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</si>
  <si>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</si>
  <si>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</si>
  <si>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</si>
  <si>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</si>
  <si>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</si>
  <si>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</si>
  <si>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</si>
  <si>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</si>
  <si>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</si>
  <si>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</si>
  <si>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</si>
  <si>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</si>
  <si>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</si>
  <si>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</si>
  <si>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</si>
  <si>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</si>
  <si>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</si>
  <si>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</si>
  <si>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</si>
  <si>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</si>
  <si>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</si>
  <si>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</si>
  <si>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</si>
  <si>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</si>
  <si>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</si>
  <si>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</si>
  <si>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</si>
  <si>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</si>
  <si>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</si>
  <si>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</si>
  <si>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</si>
  <si>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</si>
  <si>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</si>
  <si>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</si>
  <si>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</si>
  <si>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</si>
  <si>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</si>
  <si>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</si>
  <si>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</si>
  <si>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</si>
  <si>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</si>
  <si>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</si>
  <si>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</si>
  <si>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</si>
  <si>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</si>
  <si>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</si>
  <si>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</si>
  <si>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</si>
  <si>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</si>
  <si>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</si>
  <si>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</si>
  <si>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</si>
  <si>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</si>
  <si>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</si>
  <si>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</si>
  <si>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</si>
  <si>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</si>
  <si>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</si>
  <si>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</si>
  <si>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</si>
  <si>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</si>
  <si>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</si>
  <si>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</si>
  <si>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</si>
  <si>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</si>
  <si>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</si>
  <si>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</si>
  <si>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</si>
  <si>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</si>
  <si>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</si>
  <si>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</si>
  <si>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</si>
  <si>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</si>
  <si>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</si>
  <si>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</si>
  <si>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</si>
  <si>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</si>
  <si>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</si>
  <si>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</si>
  <si>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</si>
  <si>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</si>
  <si>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</si>
  <si>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</si>
  <si>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</si>
  <si>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</si>
  <si>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</si>
  <si>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</si>
  <si>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</si>
  <si>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</si>
  <si>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</si>
  <si>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</si>
  <si>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</si>
  <si>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</si>
  <si>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</si>
  <si>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</si>
  <si>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</si>
  <si>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</si>
  <si>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</si>
  <si>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</si>
  <si>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</si>
  <si>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</si>
  <si>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</si>
  <si>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</si>
  <si>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</si>
  <si>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</si>
  <si>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</si>
  <si>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</si>
  <si>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</si>
  <si>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</si>
  <si>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</si>
  <si>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</si>
  <si>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</si>
  <si>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</si>
  <si>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</si>
  <si>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</si>
  <si>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</si>
  <si>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</si>
  <si>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</si>
  <si>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</si>
  <si>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</si>
  <si>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</si>
  <si>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</si>
  <si>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</si>
  <si>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</si>
  <si>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</si>
  <si>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</si>
  <si>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</si>
  <si>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</si>
  <si>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</si>
  <si>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</si>
  <si>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</si>
  <si>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</si>
  <si>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</si>
  <si>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</si>
  <si>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</si>
  <si>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</si>
  <si>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</si>
  <si>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</si>
  <si>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</si>
  <si>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</si>
  <si>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</si>
  <si>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</si>
  <si>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</si>
  <si>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</si>
  <si>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</si>
  <si>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</si>
  <si>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</si>
  <si>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</si>
  <si>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</si>
  <si>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</si>
  <si>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</si>
  <si>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</si>
  <si>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</si>
  <si>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</si>
  <si>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</si>
  <si>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</si>
  <si>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</si>
  <si>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</si>
  <si>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</si>
  <si>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</si>
  <si>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</si>
  <si>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</si>
  <si>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</si>
  <si>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</si>
  <si>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</si>
  <si>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</si>
  <si>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</si>
  <si>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</si>
  <si>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</si>
  <si>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</si>
  <si>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</si>
  <si>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</si>
  <si>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</si>
  <si>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</si>
  <si>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</si>
  <si>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</si>
  <si>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</si>
  <si>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</si>
  <si>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</si>
  <si>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</si>
  <si>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</si>
  <si>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</si>
  <si>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</si>
  <si>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</si>
  <si>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</si>
  <si>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</si>
  <si>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</si>
  <si>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</si>
  <si>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</si>
  <si>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</si>
  <si>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</si>
  <si>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</si>
  <si>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</si>
  <si>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</si>
  <si>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</si>
  <si>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</si>
  <si>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</si>
  <si>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</si>
  <si>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</si>
  <si>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</si>
  <si>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</si>
  <si>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</si>
  <si>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</si>
  <si>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</si>
  <si>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</si>
  <si>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</si>
  <si>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</si>
  <si>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</si>
  <si>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</si>
  <si>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</si>
  <si>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</si>
  <si>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</si>
  <si>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</si>
  <si>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</si>
  <si>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</si>
  <si>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</si>
  <si>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</si>
  <si>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</si>
  <si>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</si>
  <si>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</si>
  <si>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</si>
  <si>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</si>
  <si>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</si>
  <si>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</si>
  <si>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</si>
  <si>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</si>
  <si>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</si>
  <si>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</si>
  <si>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</si>
  <si>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</si>
  <si>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</si>
  <si>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</si>
  <si>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</si>
  <si>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</si>
  <si>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</si>
  <si>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</si>
  <si>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</si>
  <si>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</si>
  <si>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</si>
  <si>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</si>
  <si>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</si>
  <si>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</si>
  <si>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</si>
  <si>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</si>
  <si>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</si>
  <si>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</si>
  <si>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</si>
  <si>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</si>
  <si>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</si>
  <si>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</si>
  <si>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</si>
  <si>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</si>
  <si>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</si>
  <si>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</si>
  <si>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</si>
  <si>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</si>
  <si>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</si>
  <si>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</si>
  <si>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</si>
  <si>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</si>
  <si>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</si>
  <si>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</si>
  <si>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</si>
  <si>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</si>
  <si>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</si>
  <si>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</si>
  <si>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</si>
  <si>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</si>
  <si>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</si>
  <si>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</si>
  <si>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</si>
  <si>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</si>
  <si>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</si>
  <si>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</si>
  <si>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</si>
  <si>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</si>
  <si>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</si>
  <si>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</si>
  <si>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</si>
  <si>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</si>
  <si>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</si>
  <si>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</si>
  <si>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</si>
  <si>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</si>
  <si>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</si>
  <si>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</si>
  <si>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</si>
  <si>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</si>
  <si>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</si>
  <si>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</si>
  <si>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</si>
  <si>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</si>
  <si>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</si>
  <si>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</si>
  <si>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</si>
  <si>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</si>
  <si>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</si>
  <si>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</si>
  <si>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</si>
  <si>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</si>
  <si>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</si>
  <si>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</si>
  <si>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</si>
  <si>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</si>
  <si>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</si>
  <si>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</si>
  <si>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</si>
  <si>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</si>
  <si>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</si>
  <si>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</si>
  <si>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</si>
  <si>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</si>
  <si>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</si>
  <si>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</si>
  <si>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</si>
  <si>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</si>
  <si>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</si>
  <si>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</si>
  <si>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</si>
  <si>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</si>
  <si>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</si>
  <si>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</si>
  <si>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</si>
  <si>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</si>
  <si>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</si>
  <si>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</si>
  <si>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</si>
  <si>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</si>
  <si>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</si>
  <si>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</si>
  <si>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</si>
  <si>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</si>
  <si>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</si>
  <si>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</si>
  <si>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</si>
  <si>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</si>
  <si>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</si>
  <si>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</si>
  <si>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</si>
  <si>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</si>
  <si>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</si>
  <si>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</si>
  <si>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</si>
  <si>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</si>
  <si>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</si>
  <si>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</si>
  <si>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</si>
  <si>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</si>
  <si>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</si>
  <si>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</si>
  <si>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</si>
  <si>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</si>
  <si>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</si>
  <si>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</si>
  <si>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</si>
  <si>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</si>
  <si>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</si>
  <si>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</si>
  <si>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</si>
  <si>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</si>
  <si>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</si>
  <si>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</si>
  <si>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</si>
  <si>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</si>
  <si>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</si>
  <si>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</si>
  <si>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</si>
  <si>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</si>
  <si>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</si>
  <si>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</si>
  <si>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</si>
  <si>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</si>
  <si>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</si>
  <si>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</si>
  <si>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</si>
  <si>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</si>
  <si>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</si>
  <si>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</si>
  <si>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</si>
  <si>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</si>
  <si>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</si>
  <si>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</si>
  <si>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</si>
  <si>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</si>
  <si>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</si>
  <si>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</si>
  <si>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</si>
  <si>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</si>
  <si>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</si>
  <si>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</si>
  <si>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</si>
  <si>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</si>
  <si>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</si>
  <si>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</si>
  <si>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</si>
  <si>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</si>
  <si>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</si>
  <si>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</si>
  <si>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</si>
  <si>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</si>
  <si>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</si>
  <si>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</si>
  <si>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</si>
  <si>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</si>
  <si>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</si>
  <si>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</si>
  <si>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</si>
  <si>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</si>
  <si>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</si>
  <si>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</si>
  <si>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</si>
  <si>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</si>
  <si>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</si>
  <si>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</si>
  <si>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</si>
  <si>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</si>
  <si>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</si>
  <si>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</si>
  <si>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</si>
  <si>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</si>
  <si>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</si>
  <si>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</si>
  <si>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</si>
  <si>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</si>
  <si>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</si>
  <si>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</si>
  <si>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</si>
  <si>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</si>
  <si>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</si>
  <si>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</si>
  <si>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</si>
  <si>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</si>
  <si>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</si>
  <si>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</si>
  <si>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</si>
  <si>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</si>
  <si>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</si>
  <si>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</si>
  <si>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</si>
  <si>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</si>
  <si>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</si>
  <si>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</si>
  <si>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</si>
  <si>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</si>
  <si>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</si>
  <si>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</si>
  <si>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</si>
  <si>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</si>
  <si>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</si>
  <si>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</si>
  <si>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</si>
  <si>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</si>
  <si>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</si>
  <si>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</si>
  <si>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</si>
  <si>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</si>
  <si>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</si>
  <si>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</si>
  <si>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</si>
  <si>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</si>
  <si>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</si>
  <si>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</si>
  <si>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</si>
  <si>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</si>
  <si>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</si>
  <si>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</si>
  <si>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</si>
  <si>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</si>
  <si>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</si>
  <si>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</si>
  <si>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</si>
  <si>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</si>
  <si>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</si>
  <si>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</si>
  <si>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</si>
  <si>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</si>
  <si>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</si>
  <si>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</si>
  <si>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</si>
  <si>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</si>
  <si>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</si>
  <si>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</si>
  <si>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</si>
  <si>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</si>
  <si>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</si>
  <si>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</si>
  <si>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</si>
  <si>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</si>
  <si>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</si>
  <si>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</si>
  <si>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</si>
  <si>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</si>
  <si>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</si>
  <si>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</si>
  <si>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</si>
  <si>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</si>
  <si>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</si>
  <si>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</si>
  <si>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</si>
  <si>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</si>
  <si>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</si>
  <si>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</si>
  <si>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</si>
  <si>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</si>
  <si>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</si>
  <si>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</si>
  <si>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</si>
  <si>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</si>
  <si>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</si>
  <si>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</si>
  <si>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</si>
  <si>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</si>
  <si>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</si>
  <si>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</si>
  <si>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</si>
  <si>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</si>
  <si>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</si>
  <si>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</si>
  <si>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</si>
  <si>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</si>
  <si>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</si>
  <si>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</si>
  <si>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</si>
  <si>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</si>
  <si>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</si>
  <si>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</si>
  <si>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</si>
  <si>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</si>
  <si>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</si>
  <si>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</si>
  <si>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</si>
  <si>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</si>
  <si>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</si>
  <si>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</si>
  <si>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</si>
  <si>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</si>
  <si>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</si>
  <si>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</si>
  <si>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</si>
  <si>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</si>
  <si>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</si>
  <si>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</si>
  <si>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</si>
  <si>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</si>
  <si>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</si>
  <si>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</si>
  <si>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</si>
  <si>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</si>
  <si>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</si>
  <si>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</si>
  <si>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</si>
  <si>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</si>
  <si>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</si>
  <si>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</si>
  <si>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</si>
  <si>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</si>
  <si>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</si>
  <si>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</si>
  <si>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</si>
  <si>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</si>
  <si>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</si>
  <si>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</si>
  <si>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</si>
  <si>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</si>
  <si>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</si>
  <si>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</si>
  <si>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</si>
  <si>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</si>
  <si>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</si>
  <si>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</si>
  <si>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</si>
  <si>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</si>
  <si>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</si>
  <si>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</si>
  <si>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</si>
  <si>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</si>
  <si>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</si>
  <si>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</si>
  <si>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</si>
  <si>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</si>
  <si>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</si>
  <si>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</si>
  <si>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</si>
  <si>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</si>
  <si>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</si>
  <si>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</si>
  <si>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</si>
  <si>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</si>
  <si>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</si>
  <si>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</si>
  <si>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</si>
  <si>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</si>
  <si>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</si>
  <si>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</si>
  <si>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</si>
  <si>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</si>
  <si>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</si>
  <si>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</si>
  <si>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</si>
  <si>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</si>
  <si>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</si>
  <si>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</si>
  <si>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</si>
  <si>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</si>
  <si>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</si>
  <si>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</si>
  <si>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</si>
  <si>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</si>
  <si>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</si>
  <si>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</si>
  <si>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</si>
  <si>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</si>
  <si>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</si>
  <si>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</si>
  <si>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</si>
  <si>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</si>
  <si>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</si>
  <si>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</si>
  <si>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</si>
  <si>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</si>
  <si>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</si>
  <si>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</si>
  <si>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</si>
  <si>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</si>
  <si>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</si>
  <si>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</si>
  <si>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</si>
  <si>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</si>
  <si>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</si>
  <si>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</si>
  <si>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</si>
  <si>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</si>
  <si>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</si>
  <si>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</si>
  <si>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</si>
  <si>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</si>
  <si>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</si>
  <si>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</si>
  <si>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</si>
  <si>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</si>
  <si>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</si>
  <si>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</si>
  <si>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</si>
  <si>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</si>
  <si>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</si>
  <si>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</si>
  <si>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</si>
  <si>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</si>
  <si>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</si>
  <si>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</si>
  <si>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</si>
  <si>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</si>
  <si>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</si>
  <si>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</si>
  <si>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</si>
  <si>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</si>
  <si>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</si>
  <si>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</si>
  <si>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</si>
  <si>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</si>
  <si>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</si>
  <si>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</si>
  <si>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</si>
  <si>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</si>
  <si>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</si>
  <si>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</si>
  <si>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</si>
  <si>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</si>
  <si>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</si>
  <si>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</si>
  <si>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</si>
  <si>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</si>
  <si>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</si>
  <si>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</si>
  <si>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</si>
  <si>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</si>
  <si>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</si>
  <si>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</si>
  <si>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</si>
  <si>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</si>
  <si>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</si>
  <si>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</si>
  <si>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</si>
  <si>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</si>
  <si>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</si>
  <si>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</si>
  <si>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</si>
  <si>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</si>
  <si>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</si>
  <si>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</si>
  <si>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</si>
  <si>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</si>
  <si>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</si>
  <si>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</si>
  <si>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</si>
  <si>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</si>
  <si>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</si>
  <si>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</si>
  <si>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</si>
  <si>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</si>
  <si>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</si>
  <si>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</si>
  <si>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</si>
  <si>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</si>
  <si>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</si>
  <si>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</si>
  <si>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</si>
  <si>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</si>
  <si>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</si>
  <si>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</si>
  <si>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</si>
  <si>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</si>
  <si>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</si>
  <si>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</si>
  <si>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</si>
  <si>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</si>
  <si>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</si>
  <si>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</si>
  <si>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</si>
  <si>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</si>
  <si>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</si>
  <si>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</si>
  <si>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</si>
  <si>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</si>
  <si>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</si>
  <si>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</si>
  <si>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</si>
  <si>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</si>
  <si>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</si>
  <si>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</si>
  <si>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</si>
  <si>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</si>
  <si>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</si>
  <si>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</si>
  <si>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</si>
  <si>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</si>
  <si>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</si>
  <si>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</si>
  <si>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</si>
  <si>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</si>
  <si>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</si>
  <si>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</si>
  <si>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</si>
  <si>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</si>
  <si>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</si>
  <si>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</si>
  <si>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</si>
  <si>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</si>
  <si>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</si>
  <si>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</si>
  <si>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</si>
  <si>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</si>
  <si>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</si>
  <si>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</si>
  <si>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</si>
  <si>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</si>
  <si>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</si>
  <si>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</si>
  <si>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</si>
  <si>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</si>
  <si>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</si>
  <si>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</si>
  <si>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</si>
  <si>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</si>
  <si>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</si>
  <si>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</si>
  <si>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</si>
  <si>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</si>
  <si>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</si>
  <si>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</si>
  <si>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</si>
  <si>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</si>
  <si>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</si>
  <si>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</si>
  <si>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</si>
  <si>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</si>
  <si>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</si>
  <si>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</si>
  <si>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</si>
  <si>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</si>
  <si>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</si>
  <si>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</si>
  <si>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</si>
  <si>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</si>
  <si>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</si>
  <si>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</si>
  <si>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</si>
  <si>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</si>
  <si>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</si>
  <si>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</si>
  <si>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</si>
  <si>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</si>
  <si>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</si>
  <si>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</si>
  <si>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</si>
  <si>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</si>
  <si>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</si>
  <si>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</si>
  <si>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</si>
  <si>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</si>
  <si>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</si>
  <si>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</si>
  <si>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</si>
  <si>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</si>
  <si>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</si>
  <si>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</si>
  <si>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</si>
  <si>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</si>
  <si>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</si>
  <si>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</si>
  <si>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</si>
  <si>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</si>
  <si>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</si>
  <si>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</si>
  <si>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</si>
  <si>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</si>
  <si>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</si>
  <si>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</si>
  <si>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</si>
  <si>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</si>
  <si>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</si>
  <si>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</si>
  <si>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</si>
  <si>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</si>
  <si>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</si>
  <si>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</si>
  <si>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</si>
  <si>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</si>
  <si>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</si>
  <si>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</si>
  <si>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</si>
  <si>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</si>
  <si>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</si>
  <si>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</si>
  <si>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</si>
  <si>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</si>
  <si>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</si>
  <si>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</si>
  <si>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</si>
  <si>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</si>
  <si>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</si>
  <si>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</si>
  <si>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</si>
  <si>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</si>
  <si>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</si>
  <si>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</si>
  <si>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</si>
  <si>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</si>
  <si>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</si>
  <si>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</si>
  <si>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</si>
  <si>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</si>
  <si>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</si>
  <si>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</si>
  <si>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</si>
  <si>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</si>
  <si>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</si>
  <si>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</si>
  <si>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</si>
  <si>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</si>
  <si>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</si>
  <si>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</si>
  <si>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</si>
  <si>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</si>
  <si>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</si>
  <si>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</si>
  <si>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</si>
  <si>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</si>
  <si>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</si>
  <si>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</si>
  <si>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</si>
  <si>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</si>
  <si>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</si>
  <si>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</si>
  <si>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</si>
  <si>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</si>
  <si>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</si>
  <si>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</si>
  <si>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</si>
  <si>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</si>
  <si>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</si>
  <si>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</si>
  <si>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</si>
  <si>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</si>
  <si>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</si>
  <si>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</si>
  <si>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</si>
  <si>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</si>
  <si>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</si>
  <si>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</si>
  <si>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</si>
  <si>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</si>
  <si>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</si>
  <si>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</si>
  <si>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</si>
  <si>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</si>
  <si>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</si>
  <si>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</si>
  <si>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</si>
  <si>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</si>
  <si>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</si>
  <si>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</si>
  <si>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</si>
  <si>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</si>
  <si>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</si>
  <si>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</si>
  <si>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</si>
  <si>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</si>
  <si>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</si>
  <si>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</si>
  <si>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</si>
  <si>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</si>
  <si>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</si>
  <si>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</si>
  <si>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</si>
  <si>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</si>
  <si>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</si>
  <si>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</si>
  <si>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</si>
  <si>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</si>
  <si>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</si>
  <si>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</si>
  <si>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</si>
  <si>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</si>
  <si>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</si>
  <si>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</si>
  <si>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</si>
  <si>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</si>
  <si>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</si>
  <si>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</si>
  <si>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</si>
  <si>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</si>
  <si>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</si>
  <si>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</si>
  <si>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</si>
  <si>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</si>
  <si>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</si>
  <si>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</si>
  <si>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</si>
  <si>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</si>
  <si>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</si>
  <si>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</si>
  <si>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</si>
  <si>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</si>
  <si>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</si>
  <si>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</si>
  <si>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</si>
  <si>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</si>
  <si>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</si>
  <si>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</si>
  <si>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</si>
  <si>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</si>
  <si>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</si>
  <si>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</si>
  <si>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</si>
  <si>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</si>
  <si>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</si>
  <si>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</si>
  <si>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</si>
  <si>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</si>
  <si>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</si>
  <si>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</si>
  <si>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</si>
  <si>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</si>
  <si>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</si>
  <si>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</si>
  <si>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</si>
  <si>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</si>
  <si>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</si>
  <si>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</si>
  <si>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</si>
  <si>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</si>
  <si>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</si>
  <si>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</si>
  <si>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</si>
  <si>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</si>
  <si>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</si>
  <si>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</si>
  <si>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</si>
  <si>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</si>
  <si>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</si>
  <si>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</si>
  <si>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</si>
  <si>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</si>
  <si>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</si>
  <si>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</si>
  <si>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</si>
  <si>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</si>
  <si>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</si>
  <si>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</si>
  <si>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</si>
  <si>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</si>
  <si>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</si>
  <si>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</si>
  <si>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</si>
  <si>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</si>
  <si>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</si>
  <si>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</si>
  <si>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</si>
  <si>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</si>
  <si>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</si>
  <si>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</si>
  <si>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</si>
  <si>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</si>
  <si>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</si>
  <si>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</si>
  <si>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</si>
  <si>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</si>
  <si>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</si>
  <si>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</si>
  <si>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</si>
  <si>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</si>
  <si>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</si>
  <si>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</si>
  <si>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</si>
  <si>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</si>
  <si>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</si>
  <si>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</si>
  <si>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</si>
  <si>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</si>
  <si>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</si>
  <si>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</si>
  <si>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</si>
  <si>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</si>
  <si>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</si>
  <si>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</si>
  <si>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</si>
  <si>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</si>
  <si>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</si>
  <si>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</si>
  <si>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</si>
  <si>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</si>
  <si>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</si>
  <si>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</si>
  <si>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</si>
  <si>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</si>
  <si>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</si>
  <si>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</si>
  <si>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</si>
  <si>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</si>
  <si>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</si>
  <si>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</si>
  <si>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</si>
  <si>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</si>
  <si>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</si>
  <si>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</si>
  <si>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</si>
  <si>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</si>
  <si>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</si>
  <si>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</si>
  <si>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</si>
  <si>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</si>
  <si>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</si>
  <si>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</si>
  <si>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</si>
  <si>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</si>
  <si>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</si>
  <si>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</si>
  <si>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</si>
  <si>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</si>
  <si>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</si>
  <si>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</si>
  <si>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</si>
  <si>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</si>
  <si>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</si>
  <si>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</si>
  <si>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</si>
  <si>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</si>
  <si>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</si>
  <si>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</si>
  <si>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</si>
  <si>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</si>
  <si>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</si>
  <si>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</si>
  <si>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</si>
  <si>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</si>
  <si>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</si>
  <si>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</si>
  <si>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</si>
  <si>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</si>
  <si>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</si>
  <si>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</si>
  <si>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</si>
  <si>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</si>
  <si>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</si>
  <si>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</si>
  <si>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</si>
  <si>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</si>
  <si>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</si>
  <si>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</si>
  <si>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</si>
  <si>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</si>
  <si>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</si>
  <si>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</si>
  <si>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</si>
  <si>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</si>
  <si>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</si>
  <si>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</si>
  <si>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</si>
  <si>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</si>
  <si>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</si>
  <si>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</si>
  <si>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</si>
  <si>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</si>
  <si>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</si>
  <si>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</si>
  <si>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</si>
  <si>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</si>
  <si>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</si>
  <si>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</si>
  <si>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</si>
  <si>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</si>
  <si>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</si>
  <si>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</si>
  <si>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</si>
  <si>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</si>
  <si>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</si>
  <si>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</si>
  <si>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</si>
  <si>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</si>
  <si>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</si>
  <si>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</si>
  <si>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</si>
  <si>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</si>
  <si>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</si>
  <si>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</si>
  <si>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</si>
  <si>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</si>
  <si>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</si>
  <si>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</si>
  <si>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</si>
  <si>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</si>
  <si>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</si>
  <si>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</si>
  <si>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</si>
  <si>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</si>
  <si>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</si>
  <si>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</si>
  <si>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</si>
  <si>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</si>
  <si>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</si>
  <si>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</si>
  <si>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</si>
  <si>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</si>
  <si>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</si>
  <si>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</si>
  <si>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</si>
  <si>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</si>
  <si>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</si>
  <si>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</si>
  <si>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</si>
  <si>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</si>
  <si>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</si>
  <si>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</si>
  <si>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</si>
  <si>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</si>
  <si>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</si>
  <si>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</si>
  <si>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</si>
  <si>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</si>
  <si>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</si>
  <si>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</si>
  <si>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</si>
  <si>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</si>
  <si>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</si>
  <si>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</si>
  <si>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</si>
  <si>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</si>
  <si>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</si>
  <si>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</si>
  <si>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</si>
  <si>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</si>
  <si>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</si>
  <si>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</si>
  <si>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</si>
  <si>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</si>
  <si>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</si>
  <si>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</si>
  <si>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</si>
  <si>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</si>
  <si>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</si>
  <si>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</si>
  <si>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</si>
  <si>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</si>
  <si>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</si>
  <si>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</si>
  <si>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</si>
  <si>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</si>
  <si>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</si>
  <si>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</si>
  <si>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</si>
  <si>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</si>
  <si>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</si>
  <si>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</si>
  <si>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</si>
  <si>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</si>
  <si>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</si>
  <si>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</si>
  <si>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</si>
  <si>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</si>
  <si>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</si>
  <si>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</si>
  <si>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</si>
  <si>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</si>
  <si>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</si>
  <si>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</si>
  <si>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</si>
  <si>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</si>
  <si>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</si>
  <si>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</si>
  <si>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</si>
  <si>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</si>
  <si>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</si>
  <si>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</si>
  <si>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</si>
  <si>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</si>
  <si>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</si>
  <si>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</si>
  <si>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</si>
  <si>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</si>
  <si>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</si>
  <si>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</si>
  <si>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</si>
  <si>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</si>
  <si>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</si>
  <si>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</si>
  <si>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</si>
  <si>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</si>
  <si>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</si>
  <si>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</si>
  <si>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</si>
  <si>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</si>
  <si>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</si>
  <si>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</si>
  <si>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</si>
  <si>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</si>
  <si>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</si>
  <si>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</si>
  <si>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</si>
  <si>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</si>
  <si>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</si>
  <si>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</si>
  <si>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</si>
  <si>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</si>
  <si>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</si>
  <si>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</si>
  <si>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</si>
  <si>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</si>
  <si>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</si>
  <si>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</si>
  <si>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</si>
  <si>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</si>
  <si>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</si>
  <si>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</si>
  <si>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</si>
  <si>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</si>
  <si>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</si>
  <si>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</si>
  <si>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</si>
  <si>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</si>
  <si>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</si>
  <si>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</si>
  <si>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</si>
  <si>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</si>
  <si>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</si>
  <si>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</si>
  <si>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</si>
  <si>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</si>
  <si>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</si>
  <si>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</si>
  <si>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</si>
  <si>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</si>
  <si>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</si>
  <si>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</si>
  <si>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</si>
  <si>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</si>
  <si>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</si>
  <si>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</si>
  <si>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</si>
  <si>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</si>
  <si>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</si>
  <si>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</si>
  <si>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</si>
  <si>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</si>
  <si>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</si>
  <si>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</si>
  <si>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</si>
  <si>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</si>
  <si>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</si>
  <si>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</si>
  <si>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</si>
  <si>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</si>
  <si>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</si>
  <si>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</si>
  <si>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</si>
  <si>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</si>
  <si>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</si>
  <si>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</si>
  <si>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</si>
  <si>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</si>
  <si>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</si>
  <si>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</si>
  <si>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</si>
  <si>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</si>
  <si>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</si>
  <si>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</si>
  <si>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</si>
  <si>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</si>
  <si>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</si>
  <si>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</si>
  <si>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</si>
  <si>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</si>
  <si>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</si>
  <si>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</si>
  <si>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</si>
  <si>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</si>
  <si>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</si>
  <si>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</si>
  <si>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</si>
  <si>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</si>
  <si>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</si>
  <si>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</si>
  <si>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</si>
  <si>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</si>
  <si>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</si>
  <si>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</si>
  <si>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</si>
  <si>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</si>
  <si>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</si>
  <si>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</si>
  <si>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</si>
  <si>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</si>
  <si>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</si>
  <si>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</si>
  <si>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</si>
  <si>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</si>
  <si>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</si>
  <si>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</si>
  <si>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</si>
  <si>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</si>
  <si>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</si>
  <si>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</si>
  <si>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</si>
  <si>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</si>
  <si>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</si>
  <si>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</si>
  <si>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</si>
  <si>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</si>
  <si>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</si>
  <si>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</si>
  <si>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</si>
  <si>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</si>
  <si>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</si>
  <si>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</si>
  <si>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</si>
  <si>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</si>
  <si>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</si>
  <si>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</si>
  <si>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</si>
  <si>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</si>
  <si>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</si>
  <si>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</si>
  <si>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</si>
  <si>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</si>
  <si>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</si>
  <si>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</si>
  <si>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</si>
  <si>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</si>
  <si>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</si>
  <si>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</si>
  <si>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</si>
  <si>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</si>
  <si>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</si>
  <si>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</si>
  <si>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</si>
  <si>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</si>
  <si>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</si>
  <si>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</si>
  <si>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</si>
  <si>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</si>
  <si>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</si>
  <si>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</si>
  <si>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</si>
  <si>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</si>
  <si>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</si>
  <si>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</si>
  <si>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</si>
  <si>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</si>
  <si>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</si>
  <si>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</si>
  <si>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</si>
  <si>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</si>
  <si>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</si>
  <si>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</si>
  <si>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</si>
  <si>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</si>
  <si>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</si>
  <si>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</si>
  <si>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</si>
  <si>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</si>
  <si>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</si>
  <si>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</si>
  <si>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</si>
  <si>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</si>
  <si>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</si>
  <si>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</si>
  <si>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</si>
  <si>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</si>
  <si>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</si>
  <si>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</si>
  <si>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</si>
  <si>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</si>
  <si>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</si>
  <si>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</si>
  <si>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</si>
  <si>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</si>
  <si>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</si>
  <si>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</si>
  <si>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</si>
  <si>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</si>
  <si>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</si>
  <si>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</si>
  <si>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</si>
  <si>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</si>
  <si>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</si>
  <si>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</si>
  <si>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</si>
  <si>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</si>
  <si>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</si>
  <si>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</si>
  <si>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</si>
  <si>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</si>
  <si>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</si>
  <si>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</si>
  <si>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</si>
  <si>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</si>
  <si>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</si>
  <si>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</si>
  <si>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</si>
  <si>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</si>
  <si>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</si>
  <si>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</si>
  <si>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</si>
  <si>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</si>
  <si>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</si>
  <si>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</si>
  <si>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</si>
  <si>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</si>
  <si>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</si>
  <si>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</si>
  <si>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</si>
  <si>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</si>
  <si>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</si>
  <si>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</si>
  <si>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</si>
  <si>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</si>
  <si>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</si>
  <si>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</si>
  <si>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</si>
  <si>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</si>
  <si>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</si>
  <si>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</si>
  <si>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</si>
  <si>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</si>
  <si>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</si>
  <si>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</si>
  <si>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</si>
  <si>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</si>
  <si>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</si>
  <si>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</si>
  <si>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</si>
  <si>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</si>
  <si>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</si>
  <si>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</si>
  <si>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</si>
  <si>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</si>
  <si>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</si>
  <si>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</si>
  <si>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</si>
  <si>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</si>
  <si>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</si>
  <si>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</si>
  <si>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</si>
  <si>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</si>
  <si>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</si>
  <si>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</si>
  <si>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</si>
  <si>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</si>
  <si>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</si>
  <si>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</si>
  <si>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</si>
  <si>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</si>
  <si>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</si>
  <si>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</si>
  <si>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</si>
  <si>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</si>
  <si>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</si>
  <si>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</si>
  <si>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</si>
  <si>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</si>
  <si>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</si>
  <si>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</si>
  <si>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</si>
  <si>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</si>
  <si>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</si>
  <si>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</si>
  <si>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</si>
  <si>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</si>
  <si>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</si>
  <si>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</si>
  <si>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</si>
  <si>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</si>
  <si>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</si>
  <si>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</si>
  <si>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</si>
  <si>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</si>
  <si>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</si>
  <si>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</si>
  <si>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</si>
  <si>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</si>
  <si>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</si>
  <si>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</si>
  <si>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</si>
  <si>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</si>
  <si>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</si>
  <si>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</si>
  <si>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</si>
  <si>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</si>
  <si>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</si>
  <si>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</si>
  <si>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</si>
  <si>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</si>
  <si>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</si>
  <si>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</si>
  <si>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</si>
  <si>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</si>
  <si>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</si>
  <si>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</si>
  <si>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</si>
  <si>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</si>
  <si>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</si>
  <si>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</si>
  <si>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</si>
  <si>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</si>
  <si>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</si>
  <si>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</si>
  <si>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</si>
  <si>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</si>
  <si>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</si>
  <si>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</si>
  <si>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</si>
  <si>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</si>
  <si>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</si>
  <si>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</si>
  <si>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</si>
  <si>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</si>
  <si>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</si>
  <si>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</si>
  <si>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</si>
  <si>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</si>
  <si>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</si>
  <si>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</si>
  <si>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</si>
  <si>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</si>
  <si>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</si>
  <si>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</si>
  <si>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</si>
  <si>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</si>
  <si>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</si>
  <si>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</si>
  <si>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</si>
  <si>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</si>
  <si>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</si>
  <si>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</si>
  <si>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</si>
  <si>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</si>
  <si>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</si>
  <si>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</si>
  <si>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</si>
  <si>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</si>
  <si>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</si>
  <si>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</si>
  <si>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</si>
  <si>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</si>
  <si>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</si>
  <si>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</si>
  <si>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</si>
  <si>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</si>
  <si>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</si>
  <si>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</si>
  <si>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</si>
  <si>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</si>
  <si>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</si>
  <si>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</si>
  <si>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</si>
  <si>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</si>
  <si>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</si>
  <si>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</si>
  <si>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</si>
  <si>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</si>
  <si>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</si>
  <si>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</si>
  <si>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</si>
  <si>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</si>
  <si>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</si>
  <si>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</si>
  <si>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</si>
  <si>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</si>
  <si>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</si>
  <si>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</si>
  <si>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</si>
  <si>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</si>
  <si>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</si>
  <si>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</si>
  <si>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</si>
  <si>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</si>
  <si>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</si>
  <si>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</si>
  <si>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</si>
  <si>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</si>
  <si>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</si>
  <si>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</si>
  <si>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</si>
  <si>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</si>
  <si>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</si>
  <si>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</si>
  <si>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</si>
  <si>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</si>
  <si>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</si>
  <si>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</si>
  <si>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</si>
  <si>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</si>
  <si>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</si>
  <si>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</si>
  <si>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</si>
  <si>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</si>
  <si>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</si>
  <si>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</si>
  <si>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</si>
  <si>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</si>
  <si>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</si>
  <si>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</si>
  <si>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</si>
  <si>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</si>
  <si>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</si>
  <si>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</si>
  <si>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</si>
  <si>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</si>
  <si>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</si>
  <si>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</si>
  <si>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</si>
  <si>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</si>
  <si>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</si>
  <si>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</si>
  <si>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</si>
  <si>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</si>
  <si>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</si>
  <si>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</si>
  <si>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</si>
  <si>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</si>
  <si>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</si>
  <si>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</si>
  <si>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</si>
  <si>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</si>
  <si>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</si>
  <si>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</si>
  <si>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</si>
  <si>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</si>
  <si>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</si>
  <si>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</si>
  <si>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</si>
  <si>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</si>
  <si>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</si>
  <si>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</si>
  <si>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</si>
  <si>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</si>
  <si>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</si>
  <si>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</si>
  <si>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</si>
  <si>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</si>
  <si>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</si>
  <si>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</si>
  <si>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</si>
  <si>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</si>
  <si>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</si>
  <si>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</si>
  <si>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</si>
  <si>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</si>
  <si>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</si>
  <si>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</si>
  <si>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</si>
  <si>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</si>
  <si>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</si>
  <si>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</si>
  <si>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</si>
  <si>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</si>
  <si>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</si>
  <si>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</si>
  <si>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</si>
  <si>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</si>
  <si>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</si>
  <si>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</si>
  <si>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</si>
  <si>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</si>
  <si>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</si>
  <si>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</si>
  <si>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</si>
  <si>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</si>
  <si>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</si>
  <si>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</si>
  <si>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</si>
  <si>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</si>
  <si>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</si>
  <si>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</si>
  <si>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</si>
  <si>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</si>
  <si>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</si>
  <si>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</si>
  <si>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</si>
  <si>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</si>
  <si>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</si>
  <si>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</si>
  <si>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</si>
  <si>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</si>
  <si>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</si>
  <si>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</si>
  <si>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</si>
  <si>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</si>
  <si>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</si>
  <si>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</si>
  <si>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</si>
  <si>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</si>
  <si>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</si>
  <si>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</si>
  <si>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</si>
  <si>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</si>
  <si>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</si>
  <si>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</si>
  <si>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</si>
  <si>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</si>
  <si>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</si>
  <si>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</si>
  <si>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</si>
  <si>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</si>
  <si>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</si>
  <si>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</si>
  <si>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</si>
  <si>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</si>
  <si>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</si>
  <si>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</si>
  <si>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</si>
  <si>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</si>
  <si>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</si>
  <si>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</si>
  <si>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</si>
  <si>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</si>
  <si>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</si>
  <si>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</si>
  <si>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</si>
  <si>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</si>
  <si>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</si>
  <si>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</si>
  <si>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</si>
  <si>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</si>
  <si>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</si>
  <si>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</si>
  <si>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</si>
  <si>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</si>
  <si>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</si>
  <si>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</si>
  <si>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</si>
  <si>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</si>
  <si>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</si>
  <si>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</si>
  <si>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</si>
  <si>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</si>
  <si>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</si>
  <si>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</si>
  <si>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</si>
  <si>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</si>
  <si>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</si>
  <si>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</si>
  <si>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</si>
  <si>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</si>
  <si>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</si>
  <si>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</si>
  <si>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</si>
  <si>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</si>
  <si>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</si>
  <si>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</si>
  <si>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</si>
  <si>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</si>
  <si>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</si>
  <si>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</si>
  <si>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</si>
  <si>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</si>
  <si>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</si>
  <si>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</si>
  <si>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</si>
  <si>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</si>
  <si>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</si>
  <si>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</si>
  <si>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</si>
  <si>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</si>
  <si>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</si>
  <si>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</si>
  <si>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</si>
  <si>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</si>
  <si>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</si>
  <si>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</si>
  <si>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</si>
  <si>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</si>
  <si>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</si>
  <si>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</si>
  <si>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</si>
  <si>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</si>
  <si>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</si>
  <si>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</si>
  <si>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</si>
  <si>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</si>
  <si>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</si>
  <si>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</si>
  <si>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</si>
  <si>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</si>
  <si>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</si>
  <si>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</si>
  <si>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</si>
  <si>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</si>
  <si>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</si>
  <si>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</si>
  <si>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</si>
  <si>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</si>
  <si>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</si>
  <si>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</si>
  <si>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</si>
  <si>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</si>
  <si>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</si>
  <si>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</si>
  <si>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</si>
  <si>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</si>
  <si>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</si>
  <si>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</si>
  <si>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</si>
  <si>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</si>
  <si>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</si>
  <si>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</si>
  <si>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</si>
  <si>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</si>
  <si>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</si>
  <si>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</si>
  <si>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</si>
  <si>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</si>
  <si>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</si>
  <si>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</si>
  <si>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</si>
  <si>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</si>
  <si>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</si>
  <si>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</si>
  <si>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</si>
  <si>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</si>
  <si>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</si>
  <si>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</si>
  <si>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</si>
  <si>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</si>
  <si>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</si>
  <si>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</si>
  <si>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</si>
  <si>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</si>
  <si>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</si>
  <si>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</si>
  <si>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</si>
  <si>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</si>
  <si>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</si>
  <si>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</si>
  <si>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</si>
  <si>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</si>
  <si>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</si>
  <si>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</si>
  <si>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</si>
  <si>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</si>
  <si>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</si>
  <si>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</si>
  <si>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</si>
  <si>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</si>
  <si>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</si>
  <si>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</si>
  <si>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</si>
  <si>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</si>
  <si>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</si>
  <si>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</si>
  <si>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</si>
  <si>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</si>
  <si>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</si>
  <si>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</si>
  <si>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</si>
  <si>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</si>
  <si>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</si>
  <si>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</si>
  <si>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</si>
  <si>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</si>
  <si>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</si>
  <si>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</si>
  <si>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</si>
  <si>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</si>
  <si>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</si>
  <si>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</si>
  <si>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</si>
  <si>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</si>
  <si>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</si>
  <si>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</si>
  <si>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</si>
  <si>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</si>
  <si>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</si>
  <si>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</si>
  <si>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</si>
  <si>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</si>
  <si>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</si>
  <si>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</si>
  <si>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</si>
  <si>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</si>
  <si>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</si>
  <si>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</si>
  <si>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</si>
  <si>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</si>
  <si>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</si>
  <si>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</si>
  <si>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</si>
  <si>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</si>
  <si>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</si>
  <si>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</si>
  <si>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</si>
  <si>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</si>
  <si>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</si>
  <si>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</si>
  <si>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</si>
  <si>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</si>
  <si>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</si>
  <si>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</si>
  <si>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</si>
  <si>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</si>
  <si>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</si>
  <si>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</si>
  <si>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</si>
  <si>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</si>
  <si>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</si>
  <si>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</si>
  <si>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</si>
  <si>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</si>
  <si>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</si>
  <si>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</si>
  <si>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</si>
  <si>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</si>
  <si>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</si>
  <si>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</si>
  <si>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</si>
  <si>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</si>
  <si>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</si>
  <si>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</si>
  <si>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</si>
  <si>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</si>
  <si>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</si>
  <si>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</si>
  <si>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</si>
  <si>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</si>
  <si>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</si>
  <si>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</si>
  <si>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</si>
  <si>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</si>
  <si>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</si>
  <si>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</si>
  <si>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</si>
  <si>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</si>
  <si>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</si>
  <si>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</si>
  <si>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</si>
  <si>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</si>
  <si>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</si>
  <si>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</si>
  <si>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</si>
  <si>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</si>
  <si>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</si>
  <si>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</si>
  <si>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</si>
  <si>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</si>
  <si>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</si>
  <si>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</si>
  <si>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</si>
  <si>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</si>
  <si>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</si>
  <si>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</si>
  <si>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</si>
  <si>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</si>
  <si>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</si>
  <si>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</si>
  <si>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</si>
  <si>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</si>
  <si>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</si>
  <si>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</si>
  <si>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</si>
  <si>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</si>
  <si>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</si>
  <si>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</si>
  <si>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</si>
  <si>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</si>
  <si>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</si>
  <si>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</si>
  <si>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</si>
  <si>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</si>
  <si>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</si>
  <si>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</si>
  <si>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</si>
  <si>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</si>
  <si>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</si>
  <si>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</si>
  <si>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</si>
  <si>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</si>
  <si>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</si>
  <si>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</si>
  <si>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</si>
  <si>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</si>
  <si>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</si>
  <si>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</si>
  <si>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</si>
  <si>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</si>
  <si>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</si>
  <si>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</si>
  <si>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</si>
  <si>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</si>
  <si>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</si>
  <si>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</si>
  <si>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</si>
  <si>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</si>
  <si>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</si>
  <si>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</si>
  <si>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</si>
  <si>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</si>
  <si>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</si>
  <si>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</si>
  <si>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</si>
  <si>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</si>
  <si>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</si>
  <si>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</si>
  <si>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</si>
  <si>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</si>
  <si>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</si>
  <si>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</si>
  <si>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</si>
  <si>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</si>
  <si>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</si>
  <si>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</si>
  <si>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</si>
  <si>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</si>
  <si>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</si>
  <si>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</si>
  <si>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</si>
  <si>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</si>
  <si>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</si>
  <si>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</si>
  <si>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</si>
  <si>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</si>
  <si>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</si>
  <si>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</si>
  <si>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</si>
  <si>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</si>
  <si>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</si>
  <si>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</si>
  <si>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</si>
  <si>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</si>
  <si>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</si>
  <si>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</si>
  <si>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</si>
  <si>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</si>
  <si>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</si>
  <si>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</si>
  <si>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</si>
  <si>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</si>
  <si>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</si>
  <si>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</si>
  <si>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</si>
  <si>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</si>
  <si>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</si>
  <si>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</si>
  <si>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</si>
  <si>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</si>
  <si>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</si>
  <si>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</si>
  <si>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</si>
  <si>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</si>
  <si>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</si>
  <si>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</si>
  <si>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</si>
  <si>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</si>
  <si>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</si>
  <si>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</si>
  <si>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</si>
  <si>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</si>
  <si>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</si>
  <si>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</si>
  <si>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</si>
  <si>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</si>
  <si>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</si>
  <si>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</si>
  <si>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</si>
  <si>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</si>
  <si>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</si>
  <si>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</si>
  <si>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</si>
  <si>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</si>
  <si>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</si>
  <si>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</si>
  <si>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</si>
  <si>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</si>
  <si>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</si>
  <si>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</si>
  <si>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</si>
  <si>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</si>
  <si>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</si>
  <si>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</si>
  <si>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</si>
  <si>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</si>
  <si>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</si>
  <si>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</si>
  <si>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</si>
  <si>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</si>
  <si>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</si>
  <si>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</si>
  <si>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</si>
  <si>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</si>
  <si>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</si>
  <si>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</si>
  <si>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</si>
  <si>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</si>
  <si>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</si>
  <si>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</si>
  <si>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</si>
  <si>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</si>
  <si>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</si>
  <si>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</si>
  <si>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</si>
  <si>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</si>
  <si>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</si>
  <si>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</si>
  <si>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</si>
  <si>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</si>
  <si>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</si>
  <si>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</si>
  <si>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</si>
  <si>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</si>
  <si>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</si>
  <si>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</si>
  <si>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</si>
  <si>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</si>
  <si>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</si>
  <si>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</si>
  <si>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</si>
  <si>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</si>
  <si>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</si>
  <si>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</si>
  <si>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</si>
  <si>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</si>
  <si>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</si>
  <si>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</si>
  <si>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</si>
  <si>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</si>
  <si>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</si>
  <si>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</si>
  <si>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</si>
  <si>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</si>
  <si>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</si>
  <si>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</si>
  <si>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</si>
  <si>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</si>
  <si>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</si>
  <si>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</si>
  <si>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</si>
  <si>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</si>
  <si>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</si>
  <si>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</si>
  <si>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</si>
  <si>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</si>
  <si>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</si>
  <si>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</si>
  <si>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</si>
  <si>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</si>
  <si>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</si>
  <si>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</si>
  <si>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</si>
  <si>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</si>
  <si>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</si>
  <si>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</si>
  <si>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</si>
  <si>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</si>
  <si>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</si>
  <si>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</si>
  <si>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</si>
  <si>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</si>
  <si>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</si>
  <si>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</si>
  <si>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</si>
  <si>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</si>
  <si>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</si>
  <si>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</si>
  <si>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</si>
  <si>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</si>
  <si>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</si>
  <si>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</si>
  <si>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</si>
  <si>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</si>
  <si>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</si>
  <si>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</si>
  <si>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</si>
  <si>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</si>
  <si>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</si>
  <si>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</si>
  <si>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</si>
  <si>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</si>
  <si>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</si>
  <si>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</si>
  <si>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</si>
  <si>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</si>
  <si>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</si>
  <si>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</si>
  <si>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</si>
  <si>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</si>
  <si>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</si>
  <si>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</si>
  <si>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</si>
  <si>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</si>
  <si>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</si>
  <si>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</si>
  <si>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</si>
  <si>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</si>
  <si>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</si>
  <si>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</si>
  <si>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</si>
  <si>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</si>
  <si>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</si>
  <si>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</si>
  <si>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</si>
  <si>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</si>
  <si>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</si>
  <si>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</si>
  <si>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</si>
  <si>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</si>
  <si>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</si>
  <si>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</si>
  <si>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</si>
  <si>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</si>
  <si>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</si>
  <si>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</si>
  <si>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</si>
  <si>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</si>
  <si>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</si>
  <si>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</si>
  <si>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</si>
  <si>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</si>
  <si>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</si>
  <si>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</si>
  <si>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</si>
  <si>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</si>
  <si>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</si>
  <si>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</si>
  <si>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</si>
  <si>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</si>
  <si>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</si>
  <si>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</si>
  <si>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</si>
  <si>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</si>
  <si>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</si>
  <si>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</si>
  <si>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</si>
  <si>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</si>
  <si>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</si>
  <si>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</si>
  <si>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</si>
  <si>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</si>
  <si>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</si>
  <si>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</si>
  <si>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</si>
  <si>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</si>
  <si>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</si>
  <si>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</si>
  <si>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</si>
  <si>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</si>
  <si>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</si>
  <si>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</si>
  <si>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</si>
  <si>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</si>
  <si>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</si>
  <si>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</si>
  <si>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</si>
  <si>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</si>
  <si>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</si>
  <si>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</si>
  <si>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</si>
  <si>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</si>
  <si>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</si>
  <si>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</si>
  <si>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</si>
  <si>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</si>
  <si>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</si>
  <si>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</si>
  <si>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</si>
  <si>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</si>
  <si>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</si>
  <si>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</si>
  <si>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</si>
  <si>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</si>
  <si>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</si>
  <si>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</si>
  <si>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</si>
  <si>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</si>
  <si>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</si>
  <si>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</si>
  <si>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</si>
  <si>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</si>
  <si>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</si>
  <si>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</si>
  <si>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</si>
  <si>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</si>
  <si>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</si>
  <si>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</si>
  <si>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</si>
  <si>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</si>
  <si>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</si>
  <si>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</si>
  <si>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</si>
  <si>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</si>
  <si>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</si>
  <si>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</si>
  <si>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</si>
  <si>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</si>
  <si>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</si>
  <si>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</si>
  <si>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</si>
  <si>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</si>
  <si>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</si>
  <si>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</si>
  <si>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</si>
  <si>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</si>
  <si>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</si>
  <si>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</si>
  <si>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</si>
  <si>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</si>
  <si>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</si>
  <si>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</si>
  <si>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</si>
  <si>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</si>
  <si>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</si>
  <si>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</si>
  <si>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</si>
  <si>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</si>
  <si>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</si>
  <si>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</si>
  <si>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</si>
  <si>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</si>
  <si>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</si>
  <si>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</si>
  <si>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</si>
  <si>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</si>
  <si>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</si>
  <si>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</si>
  <si>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</si>
  <si>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</si>
  <si>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</si>
  <si>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</si>
  <si>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</si>
  <si>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</si>
  <si>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</si>
  <si>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</si>
  <si>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</si>
  <si>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</si>
  <si>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</si>
  <si>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</si>
  <si>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</si>
  <si>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</si>
  <si>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</si>
  <si>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</si>
  <si>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</si>
  <si>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</si>
  <si>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</si>
  <si>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</si>
  <si>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</si>
  <si>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</si>
  <si>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</si>
  <si>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</si>
  <si>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</si>
  <si>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</si>
  <si>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</si>
  <si>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</si>
  <si>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</si>
  <si>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</si>
  <si>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</si>
  <si>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</si>
  <si>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</si>
  <si>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</si>
  <si>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</si>
  <si>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</si>
  <si>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</si>
  <si>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</si>
  <si>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</si>
  <si>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</si>
  <si>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</si>
  <si>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</si>
  <si>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</si>
  <si>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</si>
  <si>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</si>
  <si>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</si>
  <si>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</si>
  <si>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</si>
  <si>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</si>
  <si>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</si>
  <si>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</si>
  <si>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</si>
  <si>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</si>
  <si>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</si>
  <si>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</si>
  <si>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</si>
  <si>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</si>
  <si>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</si>
  <si>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</si>
  <si>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</si>
  <si>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</si>
  <si>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</si>
  <si>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</si>
  <si>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</si>
  <si>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</si>
  <si>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</si>
  <si>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</si>
  <si>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</si>
  <si>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</si>
  <si>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</si>
  <si>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</si>
  <si>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</si>
  <si>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</si>
  <si>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</si>
  <si>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</si>
  <si>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</si>
  <si>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</si>
  <si>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</si>
  <si>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</si>
  <si>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</si>
  <si>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</si>
  <si>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</si>
  <si>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</si>
  <si>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</si>
  <si>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</si>
  <si>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</si>
  <si>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</si>
  <si>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</si>
  <si>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</si>
  <si>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</si>
  <si>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</si>
  <si>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</si>
  <si>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</si>
  <si>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</si>
  <si>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</si>
  <si>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</si>
  <si>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</si>
  <si>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</si>
  <si>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</si>
  <si>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</si>
  <si>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</si>
  <si>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</si>
  <si>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</si>
  <si>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</si>
  <si>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</si>
  <si>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</si>
  <si>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</si>
  <si>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</si>
  <si>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</si>
  <si>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</si>
  <si>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</si>
  <si>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</si>
  <si>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</si>
  <si>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</si>
  <si>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</si>
  <si>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</si>
  <si>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</si>
  <si>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</si>
  <si>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</si>
  <si>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</si>
  <si>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</si>
  <si>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</si>
  <si>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</si>
  <si>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</si>
  <si>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</si>
  <si>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</si>
  <si>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</si>
  <si>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</si>
  <si>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</si>
  <si>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</si>
  <si>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</si>
  <si>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</si>
  <si>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</si>
  <si>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</si>
  <si>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</si>
  <si>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</si>
  <si>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</si>
  <si>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</si>
  <si>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</si>
  <si>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</si>
  <si>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</si>
  <si>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</si>
  <si>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</si>
  <si>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</si>
  <si>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</si>
  <si>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</si>
  <si>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</si>
  <si>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</si>
  <si>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</si>
  <si>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</si>
  <si>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</si>
  <si>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</si>
  <si>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</si>
  <si>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</si>
  <si>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</si>
  <si>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</si>
  <si>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</si>
  <si>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</si>
  <si>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</si>
  <si>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</si>
  <si>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</si>
  <si>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</si>
  <si>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</si>
  <si>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</si>
  <si>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</si>
  <si>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</si>
  <si>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</si>
  <si>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</si>
  <si>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</si>
  <si>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</si>
  <si>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</si>
  <si>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</si>
  <si>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</si>
  <si>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</si>
  <si>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</si>
  <si>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</si>
  <si>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</si>
  <si>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</si>
  <si>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</si>
  <si>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</si>
  <si>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</si>
  <si>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</si>
  <si>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</si>
  <si>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</si>
  <si>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</si>
  <si>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</si>
  <si>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</si>
  <si>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</si>
  <si>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</si>
  <si>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</si>
  <si>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</si>
  <si>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</si>
  <si>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</si>
  <si>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</si>
  <si>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</si>
  <si>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</si>
  <si>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</si>
  <si>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</si>
  <si>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</si>
  <si>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</si>
  <si>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</si>
  <si>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</si>
  <si>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</si>
  <si>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</si>
  <si>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</si>
  <si>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</si>
  <si>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</si>
  <si>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</si>
  <si>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</si>
  <si>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</si>
  <si>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</si>
  <si>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</si>
  <si>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</si>
  <si>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</si>
  <si>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</si>
  <si>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</si>
  <si>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</si>
  <si>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</si>
  <si>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</si>
  <si>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</si>
  <si>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</si>
  <si>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</si>
  <si>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</si>
  <si>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</si>
  <si>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</si>
  <si>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</si>
  <si>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</si>
  <si>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</si>
  <si>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</si>
  <si>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</si>
  <si>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</si>
  <si>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</si>
  <si>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</si>
  <si>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</si>
  <si>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</si>
  <si>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</si>
  <si>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</si>
  <si>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</si>
  <si>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</si>
  <si>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</si>
  <si>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</si>
  <si>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</si>
  <si>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</si>
  <si>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</si>
  <si>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</si>
  <si>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</si>
  <si>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</si>
  <si>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</si>
  <si>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</si>
  <si>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</si>
  <si>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</si>
  <si>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</si>
  <si>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</si>
  <si>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</si>
  <si>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</si>
  <si>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</si>
  <si>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</si>
  <si>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</si>
  <si>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</si>
  <si>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</si>
  <si>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</si>
  <si>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</si>
  <si>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</si>
  <si>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</si>
  <si>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</si>
  <si>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</si>
  <si>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</si>
  <si>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</si>
  <si>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</si>
  <si>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</si>
  <si>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</si>
  <si>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</si>
  <si>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</si>
  <si>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</si>
  <si>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</si>
  <si>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</si>
  <si>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</si>
  <si>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</si>
  <si>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</si>
  <si>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</si>
  <si>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</si>
  <si>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</si>
  <si>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</si>
  <si>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</si>
  <si>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</si>
  <si>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</si>
  <si>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</si>
  <si>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</si>
  <si>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</si>
  <si>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</si>
  <si>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</si>
  <si>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</si>
  <si>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</si>
  <si>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</si>
  <si>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</si>
  <si>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</si>
  <si>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</si>
  <si>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</si>
  <si>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</si>
  <si>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</si>
  <si>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</si>
  <si>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</si>
  <si>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</si>
  <si>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</si>
  <si>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</si>
  <si>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</si>
  <si>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</si>
  <si>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</si>
  <si>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</si>
  <si>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</si>
  <si>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</si>
  <si>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</si>
  <si>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</si>
  <si>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</si>
  <si>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</si>
  <si>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</si>
  <si>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</si>
  <si>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</si>
  <si>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</si>
  <si>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</si>
  <si>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</si>
  <si>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</si>
  <si>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</si>
  <si>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</si>
  <si>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</si>
  <si>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</si>
  <si>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</si>
  <si>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</si>
  <si>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</si>
  <si>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</si>
  <si>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</si>
  <si>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</si>
  <si>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</si>
  <si>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</si>
  <si>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</si>
  <si>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</si>
  <si>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</si>
  <si>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</si>
  <si>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</si>
  <si>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</si>
  <si>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</si>
  <si>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</si>
  <si>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</si>
  <si>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</si>
  <si>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</si>
  <si>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</si>
  <si>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</si>
  <si>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</si>
  <si>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</si>
  <si>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</si>
  <si>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</si>
  <si>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</si>
  <si>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</si>
  <si>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</si>
  <si>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</si>
  <si>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</si>
  <si>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</si>
  <si>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</si>
  <si>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</si>
  <si>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</si>
  <si>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</si>
  <si>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</si>
  <si>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</si>
  <si>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</si>
  <si>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</si>
  <si>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</si>
  <si>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</si>
  <si>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</si>
  <si>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</si>
  <si>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</si>
  <si>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</si>
  <si>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</si>
  <si>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</si>
  <si>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</si>
  <si>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</si>
  <si>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</si>
  <si>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</si>
  <si>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</si>
  <si>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</si>
  <si>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</si>
  <si>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</si>
  <si>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</si>
  <si>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</si>
  <si>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</si>
  <si>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</si>
  <si>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</si>
  <si>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</si>
  <si>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</si>
  <si>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</si>
  <si>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</si>
  <si>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</si>
  <si>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</si>
  <si>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</si>
  <si>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</si>
  <si>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</si>
  <si>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</si>
  <si>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</si>
  <si>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</si>
  <si>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</si>
  <si>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</si>
  <si>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</si>
  <si>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</si>
  <si>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</si>
  <si>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</si>
  <si>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</si>
  <si>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</si>
  <si>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</si>
  <si>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</si>
  <si>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</si>
  <si>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</si>
  <si>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</si>
  <si>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</si>
  <si>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</si>
  <si>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</si>
  <si>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</si>
  <si>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</si>
  <si>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</si>
  <si>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</si>
  <si>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</si>
  <si>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</si>
  <si>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</si>
  <si>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</si>
  <si>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</si>
  <si>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</si>
  <si>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</si>
  <si>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</si>
  <si>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</si>
  <si>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</si>
  <si>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</si>
  <si>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</si>
  <si>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</si>
  <si>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</si>
  <si>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</si>
  <si>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</si>
  <si>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</si>
  <si>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</si>
  <si>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</si>
  <si>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</si>
  <si>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</si>
  <si>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</si>
  <si>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</si>
  <si>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</si>
  <si>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</si>
  <si>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</si>
  <si>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</si>
  <si>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</si>
  <si>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</si>
  <si>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</si>
  <si>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</si>
  <si>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</si>
  <si>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</si>
  <si>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</si>
  <si>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</si>
  <si>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</si>
  <si>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</si>
  <si>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</si>
  <si>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</si>
  <si>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</si>
  <si>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</si>
  <si>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</si>
  <si>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</si>
  <si>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</si>
  <si>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</si>
  <si>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</si>
  <si>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</si>
  <si>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</si>
  <si>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</si>
  <si>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</si>
  <si>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</si>
  <si>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</si>
  <si>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</si>
  <si>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</si>
  <si>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</si>
  <si>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</si>
  <si>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</si>
  <si>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</si>
  <si>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</si>
  <si>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</si>
  <si>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</si>
  <si>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</si>
  <si>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</si>
  <si>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</si>
  <si>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</si>
  <si>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</si>
  <si>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</si>
  <si>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</si>
  <si>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</si>
  <si>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</si>
  <si>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</si>
  <si>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</si>
  <si>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</si>
  <si>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</si>
  <si>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</si>
  <si>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</si>
  <si>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</si>
  <si>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</si>
  <si>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</si>
  <si>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</si>
  <si>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</si>
  <si>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</si>
  <si>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</si>
  <si>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</si>
  <si>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</si>
  <si>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</si>
  <si>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</si>
  <si>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</si>
  <si>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</si>
  <si>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</si>
  <si>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</si>
  <si>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</si>
  <si>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</si>
  <si>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</si>
  <si>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</si>
  <si>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</si>
  <si>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</si>
  <si>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</si>
  <si>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</si>
  <si>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</si>
  <si>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</si>
  <si>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</si>
  <si>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</si>
  <si>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</si>
  <si>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</si>
  <si>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</si>
  <si>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</si>
  <si>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</si>
  <si>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</si>
  <si>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</si>
  <si>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</si>
  <si>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</si>
  <si>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</si>
  <si>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</si>
  <si>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</si>
  <si>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</si>
  <si>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</si>
  <si>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</si>
  <si>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</si>
  <si>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</si>
  <si>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</si>
  <si>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</si>
  <si>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</si>
  <si>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</si>
  <si>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</si>
  <si>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</si>
  <si>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</si>
  <si>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</si>
  <si>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</si>
  <si>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</si>
  <si>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</si>
  <si>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</si>
  <si>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</si>
  <si>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</si>
  <si>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</si>
  <si>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</si>
  <si>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</si>
  <si>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</si>
  <si>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</si>
  <si>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</si>
  <si>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</si>
  <si>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</si>
  <si>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</si>
  <si>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</si>
  <si>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</si>
  <si>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</si>
  <si>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</si>
  <si>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</si>
  <si>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</si>
  <si>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</si>
  <si>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</si>
  <si>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</si>
  <si>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</si>
  <si>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</si>
  <si>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</si>
  <si>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</si>
  <si>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</si>
  <si>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</si>
  <si>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</si>
  <si>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</si>
  <si>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</si>
  <si>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</si>
  <si>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</si>
  <si>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</si>
  <si>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</si>
  <si>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</si>
  <si>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</si>
  <si>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</si>
  <si>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</si>
  <si>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</si>
  <si>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</si>
  <si>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</si>
  <si>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</si>
  <si>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</si>
  <si>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</si>
  <si>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</si>
  <si>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</si>
  <si>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</si>
  <si>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</si>
  <si>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</si>
  <si>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</si>
  <si>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</si>
  <si>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</si>
  <si>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</si>
  <si>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</si>
  <si>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</si>
  <si>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</si>
  <si>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</si>
  <si>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</si>
  <si>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</si>
  <si>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</si>
  <si>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</si>
  <si>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</si>
  <si>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</si>
  <si>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</si>
  <si>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</si>
  <si>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</si>
  <si>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</si>
  <si>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</si>
  <si>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</si>
  <si>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</si>
  <si>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</si>
  <si>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</si>
  <si>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</si>
  <si>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</si>
  <si>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</si>
  <si>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</si>
  <si>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</si>
  <si>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</si>
  <si>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</si>
  <si>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</si>
  <si>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</si>
  <si>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</si>
  <si>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</si>
  <si>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</si>
  <si>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</si>
  <si>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</si>
  <si>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</si>
  <si>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</si>
  <si>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</si>
  <si>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</si>
  <si>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</si>
  <si>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</si>
  <si>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</si>
  <si>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</si>
  <si>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</si>
  <si>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</si>
  <si>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</si>
  <si>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</si>
  <si>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</si>
  <si>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</si>
  <si>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</si>
  <si>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</si>
  <si>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</si>
  <si>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</si>
  <si>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</si>
  <si>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</si>
  <si>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</si>
  <si>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</si>
  <si>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</si>
  <si>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</si>
  <si>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</si>
  <si>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</si>
  <si>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</si>
  <si>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</si>
  <si>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</si>
  <si>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</si>
  <si>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</si>
  <si>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</si>
  <si>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</si>
  <si>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</si>
  <si>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</si>
  <si>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</si>
  <si>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</si>
  <si>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</si>
  <si>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</si>
  <si>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</si>
  <si>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</si>
  <si>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</si>
  <si>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</si>
  <si>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</si>
  <si>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</si>
  <si>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</si>
  <si>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</si>
  <si>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</si>
  <si>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</si>
  <si>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</si>
  <si>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</si>
  <si>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</si>
  <si>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</si>
  <si>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</si>
  <si>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</si>
  <si>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</si>
  <si>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</si>
  <si>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</si>
  <si>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</si>
  <si>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</si>
  <si>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</si>
  <si>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</si>
  <si>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</si>
  <si>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</si>
  <si>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</si>
  <si>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</si>
  <si>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</si>
  <si>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</si>
  <si>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</si>
  <si>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</si>
  <si>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</si>
  <si>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</si>
  <si>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</si>
  <si>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</si>
  <si>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</si>
  <si>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</si>
  <si>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</si>
  <si>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</si>
  <si>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</si>
  <si>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</si>
  <si>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</si>
  <si>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</si>
  <si>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</si>
  <si>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</si>
  <si>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</si>
  <si>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</si>
  <si>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</si>
  <si>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</si>
  <si>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</si>
  <si>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</si>
  <si>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</si>
  <si>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</si>
  <si>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</si>
  <si>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</si>
  <si>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</si>
  <si>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</si>
  <si>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</si>
  <si>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</si>
  <si>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</si>
  <si>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</si>
  <si>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</si>
  <si>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</si>
  <si>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</si>
  <si>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</si>
  <si>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</si>
  <si>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</si>
  <si>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</si>
  <si>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</si>
  <si>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</si>
  <si>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</si>
  <si>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</si>
  <si>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</si>
  <si>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</si>
  <si>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</si>
  <si>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</si>
  <si>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</si>
  <si>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</si>
  <si>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</si>
  <si>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</si>
  <si>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</si>
  <si>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</si>
  <si>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</si>
  <si>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</si>
  <si>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</si>
  <si>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</si>
  <si>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</si>
  <si>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</si>
  <si>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</si>
  <si>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</si>
  <si>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</si>
  <si>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</si>
  <si>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</si>
  <si>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</si>
  <si>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</si>
  <si>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</si>
  <si>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</si>
  <si>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</si>
  <si>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</si>
  <si>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</si>
  <si>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</si>
  <si>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</si>
  <si>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</si>
  <si>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</si>
  <si>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</si>
  <si>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</si>
  <si>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</si>
  <si>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</si>
  <si>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</si>
  <si>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</si>
  <si>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</si>
  <si>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</si>
  <si>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</si>
  <si>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</si>
  <si>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</si>
  <si>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</si>
  <si>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</si>
  <si>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</si>
  <si>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</si>
  <si>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</si>
  <si>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</si>
  <si>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</si>
  <si>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</si>
  <si>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</si>
  <si>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</si>
  <si>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</si>
  <si>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</si>
  <si>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</si>
  <si>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</si>
  <si>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</si>
  <si>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</si>
  <si>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</si>
  <si>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</si>
  <si>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</si>
  <si>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</si>
  <si>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</si>
  <si>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</si>
  <si>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</si>
  <si>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</si>
  <si>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</si>
  <si>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</si>
  <si>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</si>
  <si>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</si>
  <si>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</si>
  <si>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</si>
  <si>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</si>
  <si>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</si>
  <si>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</si>
  <si>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</si>
  <si>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</si>
  <si>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</si>
  <si>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</si>
  <si>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</si>
  <si>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</si>
  <si>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</si>
  <si>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</si>
  <si>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</si>
  <si>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</si>
  <si>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</si>
  <si>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</si>
  <si>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</si>
  <si>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</si>
  <si>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</si>
  <si>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</si>
  <si>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</si>
  <si>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</si>
  <si>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</si>
  <si>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</si>
  <si>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</si>
  <si>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</si>
  <si>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</si>
  <si>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</si>
  <si>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</si>
  <si>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</si>
  <si>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</si>
  <si>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</si>
  <si>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</si>
  <si>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</si>
  <si>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</si>
  <si>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</si>
  <si>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</si>
  <si>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</si>
  <si>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</si>
  <si>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</si>
  <si>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</si>
  <si>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</si>
  <si>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</si>
  <si>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</si>
  <si>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</si>
  <si>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</si>
  <si>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</si>
  <si>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</si>
  <si>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</si>
  <si>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</si>
  <si>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</si>
  <si>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</si>
  <si>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</si>
  <si>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</si>
  <si>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</si>
  <si>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</si>
  <si>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</si>
  <si>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</si>
  <si>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</si>
  <si>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</si>
  <si>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</si>
  <si>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</si>
  <si>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</si>
  <si>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</si>
  <si>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</si>
  <si>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</si>
  <si>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</si>
  <si>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</si>
  <si>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</si>
  <si>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</si>
  <si>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</si>
  <si>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</si>
  <si>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</si>
  <si>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</si>
  <si>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</si>
  <si>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</si>
  <si>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</si>
  <si>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</si>
  <si>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</si>
  <si>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</si>
  <si>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</si>
  <si>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</si>
  <si>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</si>
  <si>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</si>
  <si>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</si>
  <si>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</si>
  <si>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</si>
  <si>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</si>
  <si>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</si>
  <si>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</si>
  <si>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</si>
  <si>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</si>
  <si>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</si>
  <si>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</si>
  <si>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</si>
  <si>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</si>
  <si>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</si>
  <si>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</si>
  <si>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</si>
  <si>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</si>
  <si>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</si>
  <si>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</si>
  <si>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</si>
  <si>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</si>
  <si>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</si>
  <si>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</si>
  <si>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</si>
  <si>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</si>
  <si>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</si>
  <si>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</si>
  <si>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</si>
  <si>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</si>
  <si>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</si>
  <si>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</si>
  <si>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</si>
  <si>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</si>
  <si>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</si>
  <si>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</si>
  <si>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</si>
  <si>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</si>
  <si>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</si>
  <si>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</si>
  <si>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</si>
  <si>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</si>
  <si>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</si>
  <si>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</si>
  <si>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</si>
  <si>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</si>
  <si>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</si>
  <si>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</si>
  <si>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</si>
  <si>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</si>
  <si>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</si>
  <si>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</si>
  <si>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</si>
  <si>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</si>
  <si>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</si>
  <si>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</si>
  <si>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</si>
  <si>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</si>
  <si>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</si>
  <si>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</si>
  <si>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</si>
  <si>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</si>
  <si>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</si>
  <si>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</si>
  <si>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</si>
  <si>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</si>
  <si>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</si>
  <si>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</si>
  <si>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</si>
  <si>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</si>
  <si>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</si>
  <si>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</si>
  <si>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</si>
  <si>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</si>
  <si>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</si>
  <si>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</si>
  <si>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</si>
  <si>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</si>
  <si>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</si>
  <si>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</si>
  <si>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</si>
  <si>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</si>
  <si>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</si>
  <si>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</si>
  <si>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</si>
  <si>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</si>
  <si>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</si>
  <si>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</si>
  <si>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</si>
  <si>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</si>
  <si>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</si>
  <si>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</si>
  <si>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</si>
  <si>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</si>
  <si>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</si>
  <si>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</si>
  <si>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</si>
  <si>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</si>
  <si>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</si>
  <si>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</si>
  <si>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</si>
  <si>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</si>
  <si>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</si>
  <si>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</si>
  <si>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</si>
  <si>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</si>
  <si>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</si>
  <si>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</si>
  <si>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</si>
  <si>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</si>
  <si>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</si>
  <si>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</si>
  <si>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</si>
  <si>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</si>
  <si>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</si>
  <si>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</si>
  <si>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</si>
  <si>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</si>
  <si>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</si>
  <si>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</si>
  <si>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</si>
  <si>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</si>
  <si>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</si>
  <si>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</si>
  <si>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</si>
  <si>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</si>
  <si>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</si>
  <si>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</si>
  <si>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</si>
  <si>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</si>
  <si>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</si>
  <si>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</si>
  <si>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</si>
  <si>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</si>
  <si>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</si>
  <si>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</si>
  <si>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</si>
  <si>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</si>
  <si>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</si>
  <si>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</si>
  <si>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</si>
  <si>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</si>
  <si>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</si>
  <si>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</si>
  <si>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</si>
  <si>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</si>
  <si>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</si>
  <si>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</si>
  <si>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</si>
  <si>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</si>
  <si>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</si>
  <si>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</si>
  <si>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</si>
  <si>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</si>
  <si>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</si>
  <si>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</si>
  <si>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</si>
  <si>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</si>
  <si>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</si>
  <si>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</si>
  <si>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</si>
  <si>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</si>
  <si>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</si>
  <si>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</si>
  <si>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</si>
  <si>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</si>
  <si>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</si>
  <si>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</si>
  <si>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</si>
  <si>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</si>
  <si>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</si>
  <si>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</si>
  <si>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</si>
  <si>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</si>
  <si>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</si>
  <si>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</si>
  <si>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</si>
  <si>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</si>
  <si>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</si>
  <si>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</si>
  <si>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</si>
  <si>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</si>
  <si>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</si>
  <si>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</si>
  <si>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</si>
  <si>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</si>
  <si>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</si>
  <si>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</si>
  <si>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</si>
  <si>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</si>
  <si>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</si>
  <si>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</si>
  <si>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</si>
  <si>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</si>
  <si>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</si>
  <si>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</si>
  <si>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</si>
  <si>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</si>
  <si>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</si>
  <si>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</si>
  <si>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</si>
  <si>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</si>
  <si>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</si>
  <si>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</si>
  <si>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</si>
  <si>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</si>
  <si>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</si>
  <si>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</si>
  <si>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</si>
  <si>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</si>
  <si>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</si>
  <si>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</si>
  <si>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</si>
  <si>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</si>
  <si>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</si>
  <si>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</si>
  <si>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</si>
  <si>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</si>
  <si>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</si>
  <si>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</si>
  <si>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</si>
  <si>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</si>
  <si>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</si>
  <si>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</si>
  <si>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</si>
  <si>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</si>
  <si>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</si>
  <si>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</si>
  <si>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</si>
  <si>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</si>
  <si>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</si>
  <si>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</si>
  <si>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</si>
  <si>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</si>
  <si>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</si>
  <si>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</si>
  <si>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</si>
  <si>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</si>
  <si>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</si>
  <si>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</si>
  <si>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</si>
  <si>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</si>
  <si>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</si>
  <si>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</si>
  <si>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</si>
  <si>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</si>
  <si>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</si>
  <si>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</si>
  <si>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</si>
  <si>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</si>
  <si>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</si>
  <si>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</si>
  <si>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</si>
  <si>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</si>
  <si>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</si>
  <si>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</si>
  <si>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</si>
  <si>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</si>
  <si>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</si>
  <si>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</si>
  <si>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</si>
  <si>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</si>
  <si>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</si>
  <si>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</si>
  <si>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</si>
  <si>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</si>
  <si>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</si>
  <si>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</si>
  <si>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</si>
  <si>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</si>
  <si>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</si>
  <si>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</si>
  <si>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</si>
  <si>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</si>
  <si>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</si>
  <si>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</si>
  <si>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</si>
  <si>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</si>
  <si>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</si>
  <si>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</si>
  <si>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</si>
  <si>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</si>
  <si>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</si>
  <si>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</si>
  <si>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</si>
  <si>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</si>
  <si>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</si>
  <si>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</si>
  <si>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</si>
  <si>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</si>
  <si>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</si>
  <si>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</si>
  <si>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</si>
  <si>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</si>
  <si>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</si>
  <si>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</si>
  <si>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</si>
  <si>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</si>
  <si>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</si>
  <si>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</si>
  <si>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</si>
  <si>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</si>
  <si>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</si>
  <si>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</si>
  <si>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</si>
  <si>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</si>
  <si>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</si>
  <si>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</si>
  <si>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</si>
  <si>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</si>
  <si>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</si>
  <si>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</si>
  <si>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</si>
  <si>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</si>
  <si>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</si>
  <si>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</si>
  <si>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</si>
  <si>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</si>
  <si>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</si>
  <si>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</si>
  <si>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</si>
  <si>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</si>
  <si>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</si>
  <si>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</si>
  <si>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</si>
  <si>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</si>
  <si>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</si>
  <si>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</si>
  <si>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</si>
  <si>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</si>
  <si>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</si>
  <si>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</si>
  <si>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</si>
  <si>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</si>
  <si>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</si>
  <si>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</si>
  <si>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</si>
  <si>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</si>
  <si>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</si>
  <si>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</si>
  <si>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</si>
  <si>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</si>
  <si>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</si>
  <si>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</si>
  <si>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</si>
  <si>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</si>
  <si>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</si>
  <si>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</si>
  <si>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</si>
  <si>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</si>
  <si>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</si>
  <si>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</si>
  <si>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</si>
  <si>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</si>
  <si>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</si>
  <si>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</si>
  <si>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</si>
  <si>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</si>
  <si>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</si>
  <si>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</si>
  <si>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</si>
  <si>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</si>
  <si>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</si>
  <si>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</si>
  <si>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</si>
  <si>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</si>
  <si>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</si>
  <si>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</si>
  <si>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</si>
  <si>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</si>
  <si>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</si>
  <si>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</si>
  <si>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</si>
  <si>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</si>
  <si>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</si>
  <si>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</si>
  <si>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</si>
  <si>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</si>
  <si>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</si>
  <si>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</si>
  <si>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</si>
  <si>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</si>
  <si>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</si>
  <si>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</si>
  <si>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</si>
  <si>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</si>
  <si>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</si>
  <si>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</si>
  <si>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</si>
  <si>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</si>
  <si>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</si>
  <si>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</si>
  <si>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</si>
  <si>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</si>
  <si>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</si>
  <si>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</si>
  <si>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</si>
  <si>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</si>
  <si>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</si>
  <si>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</si>
  <si>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</si>
  <si>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</si>
  <si>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</si>
  <si>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</si>
  <si>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</si>
  <si>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</si>
  <si>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</si>
  <si>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</si>
  <si>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</si>
  <si>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</si>
  <si>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</si>
  <si>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</si>
  <si>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</si>
  <si>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</si>
  <si>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</si>
  <si>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</si>
  <si>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</si>
  <si>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</si>
  <si>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</si>
  <si>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</si>
  <si>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</si>
  <si>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</si>
  <si>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</si>
  <si>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</si>
  <si>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</si>
  <si>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</si>
  <si>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</si>
  <si>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</si>
  <si>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</si>
  <si>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</si>
  <si>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</si>
  <si>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</si>
  <si>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</si>
  <si>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</si>
  <si>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</si>
  <si>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</si>
  <si>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</si>
  <si>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</si>
  <si>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</si>
  <si>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</si>
  <si>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</si>
  <si>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</si>
  <si>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</si>
  <si>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</si>
  <si>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</si>
  <si>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</si>
  <si>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</si>
  <si>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</si>
  <si>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</si>
  <si>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</si>
  <si>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</si>
  <si>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</si>
  <si>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</si>
  <si>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</si>
  <si>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</si>
  <si>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</si>
  <si>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</si>
  <si>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</si>
  <si>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</si>
  <si>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</si>
  <si>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</si>
  <si>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</si>
  <si>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</si>
  <si>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</si>
  <si>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</si>
  <si>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</si>
  <si>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</si>
  <si>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</si>
  <si>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</si>
  <si>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</si>
  <si>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</si>
  <si>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</si>
  <si>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</si>
  <si>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</si>
  <si>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</si>
  <si>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</si>
  <si>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</si>
  <si>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</si>
  <si>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</si>
  <si>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</si>
  <si>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</si>
  <si>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</si>
  <si>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</si>
  <si>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</si>
  <si>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</si>
  <si>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</si>
  <si>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</si>
  <si>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</si>
  <si>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</si>
  <si>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</si>
  <si>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</si>
  <si>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</si>
  <si>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</si>
  <si>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</si>
  <si>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</si>
  <si>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</si>
  <si>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</si>
  <si>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</si>
  <si>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</si>
  <si>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</si>
  <si>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</si>
  <si>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</si>
  <si>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</si>
  <si>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</si>
  <si>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</si>
  <si>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</si>
  <si>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</si>
  <si>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</si>
  <si>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</si>
  <si>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</si>
  <si>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</si>
  <si>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</si>
  <si>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</si>
  <si>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</si>
  <si>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</si>
  <si>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</si>
  <si>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</si>
  <si>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</si>
  <si>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</si>
  <si>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</si>
  <si>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</si>
  <si>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</si>
  <si>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</si>
  <si>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</si>
  <si>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</si>
  <si>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</si>
  <si>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</si>
  <si>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</si>
  <si>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</si>
  <si>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</si>
  <si>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</si>
  <si>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</si>
  <si>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</si>
  <si>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</si>
  <si>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</si>
  <si>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</si>
  <si>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</si>
  <si>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</si>
  <si>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</si>
  <si>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</si>
  <si>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</si>
  <si>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</si>
  <si>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</si>
  <si>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</si>
  <si>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</si>
  <si>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</si>
  <si>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</si>
  <si>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</si>
  <si>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</si>
  <si>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</si>
  <si>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</si>
  <si>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</si>
  <si>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</si>
  <si>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</si>
  <si>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</si>
  <si>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</si>
  <si>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</si>
  <si>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</si>
  <si>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</si>
  <si>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</si>
  <si>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</si>
  <si>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</si>
  <si>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</si>
  <si>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</si>
  <si>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</si>
  <si>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</si>
  <si>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</si>
  <si>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</si>
  <si>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</si>
  <si>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</si>
  <si>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</si>
  <si>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</si>
  <si>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</si>
  <si>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</si>
  <si>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</si>
  <si>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</si>
  <si>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</si>
  <si>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</si>
  <si>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</si>
  <si>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</si>
  <si>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</si>
  <si>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</si>
  <si>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</si>
  <si>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</si>
  <si>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</si>
  <si>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</si>
  <si>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</si>
  <si>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</si>
  <si>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</si>
  <si>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</si>
  <si>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</si>
  <si>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</si>
  <si>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</si>
  <si>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</si>
  <si>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</si>
  <si>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</si>
  <si>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</si>
  <si>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</si>
  <si>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</si>
  <si>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</si>
  <si>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</si>
  <si>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</si>
  <si>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</si>
  <si>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</si>
  <si>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</si>
  <si>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</si>
  <si>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</si>
  <si>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</si>
  <si>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</si>
  <si>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</si>
  <si>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</si>
  <si>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</si>
  <si>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</si>
  <si>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</si>
  <si>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</si>
  <si>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</si>
  <si>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</si>
  <si>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</si>
  <si>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</si>
  <si>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</si>
  <si>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</si>
  <si>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</si>
  <si>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</si>
  <si>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</si>
  <si>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</si>
  <si>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</si>
  <si>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</si>
  <si>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</si>
  <si>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</si>
  <si>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</si>
  <si>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</si>
  <si>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</si>
  <si>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</si>
  <si>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</si>
  <si>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</si>
  <si>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</si>
  <si>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</si>
  <si>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</si>
  <si>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</si>
  <si>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</si>
  <si>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</si>
  <si>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</si>
  <si>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</si>
  <si>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</si>
  <si>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</si>
  <si>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</si>
  <si>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</si>
  <si>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</si>
  <si>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</si>
  <si>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</si>
  <si>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</si>
  <si>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</si>
  <si>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</si>
  <si>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</si>
  <si>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</si>
  <si>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</si>
  <si>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</si>
  <si>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</si>
  <si>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</si>
  <si>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</si>
  <si>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</si>
  <si>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</si>
  <si>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</si>
  <si>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</si>
  <si>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</si>
  <si>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</si>
  <si>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</si>
  <si>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</si>
  <si>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</si>
  <si>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</si>
  <si>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</si>
  <si>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</si>
  <si>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</si>
  <si>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</si>
  <si>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</si>
  <si>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</si>
  <si>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</si>
  <si>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</si>
  <si>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</si>
  <si>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</si>
  <si>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</si>
  <si>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</si>
  <si>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</si>
  <si>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</si>
  <si>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</si>
  <si>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</si>
  <si>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</si>
  <si>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</si>
  <si>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</si>
  <si>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</si>
  <si>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</si>
  <si>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</si>
  <si>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</si>
  <si>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</si>
  <si>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</si>
  <si>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</si>
  <si>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</si>
  <si>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</si>
  <si>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</si>
  <si>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</si>
  <si>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</si>
  <si>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</si>
  <si>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</si>
  <si>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</si>
  <si>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</si>
  <si>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</si>
  <si>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</si>
  <si>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</si>
  <si>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</si>
  <si>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</si>
  <si>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</si>
  <si>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</si>
  <si>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</si>
  <si>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</si>
  <si>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</si>
  <si>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</si>
  <si>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</si>
  <si>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</si>
  <si>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</si>
  <si>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</si>
  <si>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</si>
  <si>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</si>
  <si>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</si>
  <si>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</si>
  <si>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</si>
  <si>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</si>
  <si>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</si>
  <si>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</si>
  <si>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</si>
  <si>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</si>
  <si>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</si>
  <si>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</si>
  <si>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</si>
  <si>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</si>
  <si>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</si>
  <si>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</si>
  <si>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</si>
  <si>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</si>
  <si>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</si>
  <si>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</si>
  <si>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</si>
  <si>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</si>
  <si>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</si>
  <si>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</si>
  <si>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</si>
  <si>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</si>
  <si>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</si>
  <si>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</si>
  <si>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</si>
  <si>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</si>
  <si>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</si>
  <si>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</si>
  <si>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</si>
  <si>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</si>
  <si>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</si>
  <si>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</si>
  <si>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</si>
  <si>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</si>
  <si>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</si>
  <si>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</si>
  <si>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</si>
  <si>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</si>
  <si>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</si>
  <si>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</si>
  <si>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</si>
  <si>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</si>
  <si>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</si>
  <si>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</si>
  <si>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</si>
  <si>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</si>
  <si>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</si>
  <si>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</si>
  <si>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</si>
  <si>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</si>
  <si>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</si>
  <si>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</si>
  <si>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</si>
  <si>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</si>
  <si>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</si>
  <si>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</si>
  <si>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</si>
  <si>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</si>
  <si>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</si>
  <si>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</si>
  <si>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</si>
  <si>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</si>
  <si>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</si>
  <si>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</si>
  <si>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</si>
  <si>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</si>
  <si>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</si>
  <si>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</si>
  <si>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</si>
  <si>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</si>
  <si>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</si>
  <si>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</si>
  <si>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</si>
  <si>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</si>
  <si>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</si>
  <si>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</si>
  <si>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</si>
  <si>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</si>
  <si>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</si>
  <si>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</si>
  <si>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</si>
  <si>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</si>
  <si>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</si>
  <si>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</si>
  <si>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</si>
  <si>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</si>
  <si>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</si>
  <si>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</si>
  <si>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</si>
  <si>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</si>
  <si>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</si>
  <si>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</si>
  <si>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</si>
  <si>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</si>
  <si>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</si>
  <si>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</si>
  <si>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</si>
  <si>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</si>
  <si>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</si>
  <si>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</si>
  <si>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</si>
  <si>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</si>
  <si>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</si>
  <si>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</si>
  <si>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</si>
  <si>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</si>
  <si>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</si>
  <si>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</si>
  <si>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</si>
  <si>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</si>
  <si>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</si>
  <si>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</si>
  <si>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</si>
  <si>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</si>
  <si>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</si>
  <si>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</si>
  <si>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</si>
  <si>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</si>
  <si>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</si>
  <si>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</si>
  <si>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</si>
  <si>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</si>
  <si>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</si>
  <si>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</si>
  <si>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</si>
  <si>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</si>
  <si>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</si>
  <si>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</si>
  <si>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</si>
  <si>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</si>
  <si>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</si>
  <si>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</si>
  <si>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</si>
  <si>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</si>
  <si>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</si>
  <si>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</si>
  <si>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</si>
  <si>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</si>
  <si>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</si>
  <si>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</si>
  <si>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</si>
  <si>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</si>
  <si>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</si>
  <si>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</si>
  <si>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</si>
  <si>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</si>
  <si>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</si>
  <si>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</si>
  <si>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</si>
  <si>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</si>
  <si>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</si>
  <si>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</si>
  <si>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</si>
  <si>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</si>
  <si>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</si>
  <si>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</si>
  <si>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</si>
  <si>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</si>
  <si>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</si>
  <si>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</si>
  <si>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</si>
  <si>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</si>
  <si>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</si>
  <si>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</si>
  <si>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</si>
  <si>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</si>
  <si>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</si>
  <si>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</si>
  <si>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</si>
  <si>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</si>
  <si>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</si>
  <si>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</si>
  <si>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</si>
  <si>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</si>
  <si>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</si>
  <si>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</si>
  <si>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</si>
  <si>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</si>
  <si>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</si>
  <si>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</si>
  <si>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</si>
  <si>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</si>
  <si>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</si>
  <si>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</si>
  <si>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</si>
  <si>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</si>
  <si>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</si>
  <si>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</si>
  <si>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</si>
  <si>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</si>
  <si>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</si>
  <si>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</si>
  <si>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</si>
  <si>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</si>
  <si>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</si>
  <si>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</si>
  <si>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</si>
  <si>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</si>
  <si>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</si>
  <si>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</si>
  <si>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</si>
  <si>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</si>
  <si>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</si>
  <si>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</si>
  <si>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</si>
  <si>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</si>
  <si>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</si>
  <si>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</si>
  <si>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</si>
  <si>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</si>
  <si>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</si>
  <si>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</si>
  <si>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</si>
  <si>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</si>
  <si>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</si>
  <si>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</si>
  <si>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</si>
  <si>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</si>
  <si>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</si>
  <si>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</si>
  <si>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</si>
  <si>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</si>
  <si>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</si>
  <si>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</si>
  <si>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</si>
  <si>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</si>
  <si>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</si>
  <si>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</si>
  <si>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</si>
  <si>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</si>
  <si>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</si>
  <si>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</si>
  <si>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</si>
  <si>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</si>
  <si>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</si>
  <si>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</si>
  <si>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</si>
  <si>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</si>
  <si>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</si>
  <si>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</si>
  <si>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</si>
  <si>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</si>
  <si>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</si>
  <si>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</si>
  <si>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</si>
  <si>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</si>
  <si>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</si>
  <si>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</si>
  <si>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</si>
  <si>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</si>
  <si>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</si>
  <si>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</si>
  <si>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</si>
  <si>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</si>
  <si>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</si>
  <si>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</si>
  <si>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</si>
  <si>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</si>
  <si>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</si>
  <si>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</si>
  <si>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</si>
  <si>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</si>
  <si>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</si>
  <si>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</si>
  <si>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</si>
  <si>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</si>
  <si>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</si>
  <si>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</si>
  <si>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</si>
  <si>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</si>
  <si>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</si>
  <si>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</si>
  <si>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</si>
  <si>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</si>
  <si>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</si>
  <si>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</si>
  <si>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</si>
  <si>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</si>
  <si>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</si>
  <si>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</si>
  <si>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</si>
  <si>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</si>
  <si>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</si>
  <si>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</si>
  <si>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</si>
  <si>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</si>
  <si>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</si>
  <si>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</si>
  <si>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</si>
  <si>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</si>
  <si>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</si>
  <si>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</si>
  <si>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</si>
  <si>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</si>
  <si>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</si>
  <si>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</si>
  <si>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</si>
  <si>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</si>
  <si>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</si>
  <si>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</si>
  <si>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</si>
  <si>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</si>
  <si>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</si>
  <si>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</si>
  <si>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</si>
  <si>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</si>
  <si>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</si>
  <si>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</si>
  <si>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</si>
  <si>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</si>
  <si>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</si>
  <si>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</si>
  <si>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</si>
  <si>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</si>
  <si>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</si>
  <si>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</si>
  <si>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</si>
  <si>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</si>
  <si>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</si>
  <si>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</si>
  <si>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</si>
  <si>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</si>
  <si>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</si>
  <si>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</si>
  <si>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</si>
  <si>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</si>
  <si>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</si>
  <si>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</si>
  <si>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</si>
  <si>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</si>
  <si>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</si>
  <si>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</si>
  <si>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</si>
  <si>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</si>
  <si>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</si>
  <si>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</si>
  <si>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</si>
  <si>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</si>
  <si>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</si>
  <si>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</si>
  <si>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</si>
  <si>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</si>
  <si>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</si>
  <si>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</si>
  <si>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</si>
  <si>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</si>
  <si>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</si>
  <si>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</si>
  <si>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</si>
  <si>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</si>
  <si>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</si>
  <si>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</si>
  <si>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</si>
  <si>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</si>
  <si>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</si>
  <si>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</si>
  <si>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</si>
  <si>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</si>
  <si>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</si>
  <si>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</si>
  <si>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</si>
  <si>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</si>
  <si>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</si>
  <si>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</si>
  <si>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</si>
  <si>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</si>
  <si>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</si>
  <si>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</si>
  <si>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</si>
  <si>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</si>
  <si>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</si>
  <si>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</si>
  <si>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</si>
  <si>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</si>
  <si>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</si>
  <si>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</si>
  <si>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</si>
  <si>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</si>
  <si>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</si>
  <si>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</si>
  <si>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</si>
  <si>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</si>
  <si>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</si>
  <si>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</si>
  <si>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</si>
  <si>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</si>
  <si>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</si>
  <si>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</si>
  <si>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</si>
  <si>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</si>
  <si>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</si>
  <si>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</si>
  <si>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</si>
  <si>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</si>
  <si>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</si>
  <si>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</si>
  <si>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</si>
  <si>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</si>
  <si>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</si>
  <si>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</si>
  <si>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</si>
  <si>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</si>
  <si>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</si>
  <si>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</si>
  <si>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</si>
  <si>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</si>
  <si>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</si>
  <si>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</si>
  <si>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</si>
  <si>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</si>
  <si>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</si>
  <si>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</si>
  <si>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</si>
  <si>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</si>
  <si>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</si>
  <si>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</si>
  <si>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</si>
  <si>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</si>
  <si>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</si>
  <si>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</si>
  <si>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</si>
  <si>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</si>
  <si>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</si>
  <si>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</si>
  <si>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</si>
  <si>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</si>
  <si>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</si>
  <si>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</si>
  <si>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</si>
  <si>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</si>
  <si>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</si>
  <si>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</si>
  <si>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</si>
  <si>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</si>
  <si>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</si>
  <si>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</si>
  <si>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</si>
  <si>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</si>
  <si>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</si>
  <si>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</si>
  <si>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</si>
  <si>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</si>
  <si>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</si>
  <si>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</si>
  <si>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</si>
  <si>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</si>
  <si>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</si>
  <si>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</si>
  <si>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</si>
  <si>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</si>
  <si>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</si>
  <si>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</si>
  <si>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</si>
  <si>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</si>
  <si>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</si>
  <si>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</si>
  <si>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</si>
  <si>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</si>
  <si>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</si>
  <si>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</si>
  <si>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</si>
  <si>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</si>
  <si>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</si>
  <si>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</si>
  <si>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</si>
  <si>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</si>
  <si>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</si>
  <si>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</si>
  <si>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</si>
  <si>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</si>
  <si>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</si>
  <si>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</si>
  <si>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</si>
  <si>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</si>
  <si>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</si>
  <si>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</si>
  <si>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</si>
  <si>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</si>
  <si>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</si>
  <si>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</si>
  <si>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</si>
  <si>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</si>
  <si>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</si>
  <si>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</si>
  <si>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</si>
  <si>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</si>
  <si>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</si>
  <si>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</si>
  <si>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</si>
  <si>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</si>
  <si>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</si>
  <si>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</si>
  <si>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</si>
  <si>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</si>
  <si>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</si>
  <si>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</si>
  <si>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</si>
  <si>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</si>
  <si>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</si>
  <si>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</si>
  <si>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</si>
  <si>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</si>
  <si>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</si>
  <si>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</si>
  <si>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</si>
  <si>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</si>
  <si>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</si>
  <si>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</si>
  <si>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</si>
  <si>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</si>
  <si>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</si>
  <si>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</si>
  <si>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</si>
  <si>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</si>
  <si>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</si>
  <si>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</si>
  <si>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</si>
  <si>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</si>
  <si>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</si>
  <si>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</si>
  <si>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</si>
  <si>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</si>
  <si>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</si>
  <si>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</si>
  <si>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</si>
  <si>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</si>
  <si>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</si>
  <si>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</si>
  <si>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</si>
  <si>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</si>
  <si>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</si>
  <si>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</si>
  <si>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</si>
  <si>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</si>
  <si>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</si>
  <si>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</si>
  <si>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</si>
  <si>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</si>
  <si>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</si>
  <si>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</si>
  <si>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</si>
  <si>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</si>
  <si>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</si>
  <si>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</si>
  <si>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</si>
  <si>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</si>
  <si>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</si>
  <si>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</si>
  <si>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</si>
  <si>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</si>
  <si>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</si>
  <si>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</si>
  <si>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</si>
  <si>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</si>
  <si>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</si>
  <si>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</si>
  <si>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</si>
  <si>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</si>
  <si>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</si>
  <si>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</si>
  <si>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</si>
  <si>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</si>
  <si>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</si>
  <si>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</si>
  <si>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</si>
  <si>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</si>
  <si>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</si>
  <si>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</si>
  <si>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</si>
  <si>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</si>
  <si>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</si>
  <si>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</si>
  <si>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</si>
  <si>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</si>
  <si>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</si>
  <si>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</si>
  <si>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</si>
  <si>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</si>
  <si>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</si>
  <si>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</si>
  <si>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</si>
  <si>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</si>
  <si>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</si>
  <si>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</si>
  <si>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</si>
  <si>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</si>
  <si>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</si>
  <si>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</si>
  <si>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</si>
  <si>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</si>
  <si>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</si>
  <si>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</si>
  <si>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</si>
  <si>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</si>
  <si>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</si>
  <si>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</si>
  <si>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</si>
  <si>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</si>
  <si>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</si>
  <si>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</si>
  <si>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</si>
  <si>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</si>
  <si>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</si>
  <si>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</si>
  <si>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</si>
  <si>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</si>
  <si>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</si>
  <si>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</si>
  <si>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</si>
  <si>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</si>
  <si>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</si>
  <si>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</si>
  <si>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</si>
  <si>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</si>
  <si>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</si>
  <si>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</si>
  <si>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</si>
  <si>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</si>
  <si>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</si>
  <si>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</si>
  <si>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</si>
  <si>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</si>
  <si>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</si>
  <si>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</si>
  <si>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</si>
  <si>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</si>
  <si>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</si>
  <si>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</si>
  <si>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</si>
  <si>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</si>
  <si>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</si>
  <si>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</si>
  <si>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</si>
  <si>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</si>
  <si>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</si>
  <si>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</si>
  <si>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</si>
  <si>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</si>
  <si>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</si>
  <si>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</si>
  <si>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</si>
  <si>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</si>
  <si>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</si>
  <si>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</si>
  <si>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</si>
  <si>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</si>
  <si>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</si>
  <si>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</si>
  <si>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</si>
  <si>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</si>
  <si>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</si>
  <si>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</si>
  <si>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</si>
  <si>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</si>
  <si>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</si>
  <si>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</si>
  <si>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</si>
  <si>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</si>
  <si>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</si>
  <si>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</si>
  <si>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</si>
  <si>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</si>
  <si>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</si>
  <si>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</si>
  <si>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</si>
  <si>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</si>
  <si>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</si>
  <si>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</si>
  <si>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</si>
  <si>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</si>
  <si>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</si>
  <si>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</si>
  <si>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</si>
  <si>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</si>
  <si>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</si>
  <si>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</si>
  <si>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</si>
  <si>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</si>
  <si>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</si>
  <si>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</si>
  <si>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</si>
  <si>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</si>
  <si>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</si>
  <si>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</si>
  <si>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</si>
  <si>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</si>
  <si>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</si>
  <si>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</si>
  <si>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</si>
  <si>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</si>
  <si>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</si>
  <si>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</si>
  <si>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</si>
  <si>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</si>
  <si>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</si>
  <si>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</si>
  <si>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</si>
  <si>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</si>
  <si>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</si>
  <si>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</si>
  <si>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</si>
  <si>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</si>
  <si>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</si>
  <si>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</si>
  <si>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</si>
  <si>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</si>
  <si>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</si>
  <si>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</si>
  <si>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</si>
  <si>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</si>
  <si>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</si>
  <si>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</si>
  <si>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</si>
  <si>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</si>
  <si>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</si>
  <si>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</si>
  <si>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</si>
  <si>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</si>
  <si>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</si>
  <si>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</si>
  <si>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</si>
  <si>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</si>
  <si>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</si>
  <si>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</si>
  <si>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</si>
  <si>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</si>
  <si>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</si>
  <si>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</si>
  <si>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</si>
  <si>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</si>
  <si>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</si>
  <si>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</si>
  <si>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</si>
  <si>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</si>
  <si>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</si>
  <si>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</si>
  <si>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</si>
  <si>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</si>
  <si>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</si>
  <si>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</si>
  <si>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</si>
  <si>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</si>
  <si>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</si>
  <si>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</si>
  <si>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</si>
  <si>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</si>
  <si>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</si>
  <si>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</si>
  <si>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</si>
  <si>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</si>
  <si>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</si>
  <si>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</si>
  <si>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</si>
  <si>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</si>
  <si>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</si>
  <si>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</si>
  <si>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</si>
  <si>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</si>
  <si>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</si>
  <si>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</si>
  <si>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</si>
  <si>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</si>
  <si>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</si>
  <si>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</si>
  <si>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</si>
  <si>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</si>
  <si>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</si>
  <si>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</si>
  <si>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</si>
  <si>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</si>
  <si>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</si>
  <si>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</si>
  <si>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</si>
  <si>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</si>
  <si>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</si>
  <si>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</si>
  <si>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</si>
  <si>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</si>
  <si>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</si>
  <si>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</si>
  <si>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</si>
  <si>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</si>
  <si>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</si>
  <si>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</si>
  <si>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</si>
  <si>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</si>
  <si>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</si>
  <si>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</si>
  <si>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</si>
  <si>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</si>
  <si>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</si>
  <si>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</si>
  <si>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</si>
  <si>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</si>
  <si>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</si>
  <si>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</si>
  <si>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</si>
  <si>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</si>
  <si>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</si>
  <si>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</si>
  <si>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</si>
  <si>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</si>
  <si>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</si>
  <si>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</si>
  <si>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</si>
  <si>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</si>
  <si>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</si>
  <si>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</si>
  <si>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</si>
  <si>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</si>
  <si>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</si>
  <si>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</si>
  <si>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</si>
  <si>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</si>
  <si>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</si>
  <si>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</si>
  <si>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</si>
  <si>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</si>
  <si>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</si>
  <si>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</si>
  <si>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</si>
  <si>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</si>
  <si>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</si>
  <si>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</si>
  <si>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</si>
  <si>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</si>
  <si>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</si>
  <si>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</si>
  <si>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</si>
  <si>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</si>
  <si>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</si>
  <si>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</si>
  <si>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</si>
  <si>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</si>
  <si>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</si>
  <si>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</si>
  <si>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</si>
  <si>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</si>
  <si>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</si>
  <si>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</si>
  <si>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</si>
  <si>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</si>
  <si>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</si>
  <si>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</si>
  <si>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</si>
  <si>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</si>
  <si>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</si>
  <si>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</si>
  <si>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</si>
  <si>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</si>
  <si>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</si>
  <si>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</si>
  <si>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</si>
  <si>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</si>
  <si>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</si>
  <si>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</si>
  <si>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</si>
  <si>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</si>
  <si>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</si>
  <si>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</si>
  <si>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</si>
  <si>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</si>
  <si>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</si>
  <si>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</si>
  <si>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</si>
  <si>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</si>
  <si>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</si>
  <si>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</si>
  <si>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</si>
  <si>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</si>
  <si>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</si>
  <si>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</si>
  <si>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</si>
  <si>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</si>
  <si>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</si>
  <si>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</si>
  <si>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</si>
  <si>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</si>
  <si>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</si>
  <si>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</si>
  <si>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</si>
  <si>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</si>
  <si>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</si>
  <si>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</si>
  <si>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</si>
  <si>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</si>
  <si>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</si>
  <si>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</si>
  <si>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</si>
  <si>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</si>
  <si>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</si>
  <si>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</si>
  <si>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</si>
  <si>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</si>
  <si>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</si>
  <si>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</si>
  <si>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</si>
  <si>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</si>
  <si>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</si>
  <si>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</si>
  <si>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</si>
  <si>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</si>
  <si>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</si>
  <si>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</si>
  <si>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</si>
  <si>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</si>
  <si>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</si>
  <si>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</si>
  <si>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</si>
  <si>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</si>
  <si>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</si>
  <si>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</si>
  <si>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</si>
  <si>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</si>
  <si>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</si>
  <si>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</si>
  <si>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</si>
  <si>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</si>
  <si>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</si>
  <si>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</si>
  <si>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</si>
  <si>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</si>
  <si>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</si>
  <si>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</si>
  <si>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</si>
  <si>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</si>
  <si>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</si>
  <si>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</si>
  <si>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</si>
  <si>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</si>
  <si>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</si>
  <si>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</si>
  <si>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</si>
  <si>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</si>
  <si>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</si>
  <si>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</si>
  <si>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</si>
  <si>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</si>
  <si>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</si>
  <si>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</si>
  <si>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</si>
  <si>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</si>
  <si>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</si>
  <si>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</si>
  <si>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</si>
  <si>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</si>
  <si>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</si>
  <si>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</si>
  <si>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</si>
  <si>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</si>
  <si>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</si>
  <si>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</si>
  <si>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</si>
  <si>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</si>
  <si>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</si>
  <si>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</si>
  <si>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</si>
  <si>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</si>
  <si>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</si>
  <si>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</si>
  <si>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</si>
  <si>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</si>
  <si>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</si>
  <si>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</si>
  <si>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</si>
  <si>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</si>
  <si>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</si>
  <si>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</si>
  <si>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</si>
  <si>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</si>
  <si>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</si>
  <si>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</si>
  <si>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</si>
  <si>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</si>
  <si>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</si>
  <si>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</si>
  <si>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</si>
  <si>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</si>
  <si>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</si>
  <si>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</si>
  <si>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</si>
  <si>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</si>
  <si>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</si>
  <si>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</si>
  <si>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</si>
  <si>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</si>
  <si>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</si>
  <si>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</si>
  <si>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</si>
  <si>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</si>
  <si>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</si>
  <si>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</si>
  <si>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</si>
  <si>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</si>
  <si>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</si>
  <si>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</si>
  <si>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</si>
  <si>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</si>
  <si>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</si>
  <si>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</si>
  <si>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</si>
  <si>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</si>
  <si>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</si>
  <si>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</si>
  <si>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</si>
  <si>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</si>
  <si>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</si>
  <si>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</si>
  <si>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</si>
  <si>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</si>
  <si>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</si>
  <si>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</si>
  <si>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</si>
  <si>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</si>
  <si>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</si>
  <si>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</si>
  <si>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</si>
  <si>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</si>
  <si>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</si>
  <si>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</si>
  <si>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</si>
  <si>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</si>
  <si>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</si>
  <si>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</si>
  <si>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</si>
  <si>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</si>
  <si>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</si>
  <si>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</si>
  <si>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</si>
  <si>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</si>
  <si>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</si>
  <si>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</si>
  <si>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</si>
  <si>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</si>
  <si>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</si>
  <si>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</si>
  <si>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</si>
  <si>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</si>
  <si>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</si>
  <si>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</si>
  <si>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</si>
  <si>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</si>
  <si>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</si>
  <si>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</si>
  <si>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</si>
  <si>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</si>
  <si>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</si>
  <si>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</si>
  <si>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</si>
  <si>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</si>
  <si>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</si>
  <si>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</si>
  <si>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</si>
  <si>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</si>
  <si>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</si>
  <si>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</si>
  <si>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</si>
  <si>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</si>
  <si>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</si>
  <si>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</si>
  <si>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</si>
  <si>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</si>
  <si>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</si>
  <si>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</si>
  <si>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</si>
  <si>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</si>
  <si>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</si>
  <si>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</si>
  <si>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</si>
  <si>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</si>
  <si>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</si>
  <si>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</si>
  <si>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</si>
  <si>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</si>
  <si>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</si>
  <si>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</si>
  <si>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</si>
  <si>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</si>
  <si>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</si>
  <si>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</si>
  <si>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</si>
  <si>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</si>
  <si>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</si>
  <si>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</si>
  <si>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</si>
  <si>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</si>
  <si>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</si>
  <si>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</si>
  <si>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</si>
  <si>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</si>
  <si>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</si>
  <si>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</si>
  <si>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</si>
  <si>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</si>
  <si>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</si>
  <si>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</si>
  <si>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</si>
  <si>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</si>
  <si>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</si>
  <si>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</si>
  <si>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</si>
  <si>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</si>
  <si>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</si>
  <si>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</si>
  <si>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</si>
  <si>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</si>
  <si>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</si>
  <si>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</si>
  <si>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</si>
  <si>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</si>
  <si>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</si>
  <si>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</si>
  <si>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</si>
  <si>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</si>
  <si>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</si>
  <si>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</si>
  <si>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</si>
  <si>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</si>
  <si>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</si>
  <si>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</si>
  <si>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</si>
  <si>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</si>
  <si>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</si>
  <si>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</si>
  <si>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</si>
  <si>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</si>
  <si>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</si>
  <si>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</si>
  <si>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</si>
  <si>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</si>
  <si>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</si>
  <si>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</si>
  <si>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</si>
  <si>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</si>
  <si>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</si>
  <si>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</si>
  <si>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</si>
  <si>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</si>
  <si>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</si>
  <si>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</si>
  <si>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</si>
  <si>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</si>
  <si>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</si>
  <si>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</si>
  <si>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</si>
  <si>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</si>
  <si>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</si>
  <si>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</si>
  <si>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</si>
  <si>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</si>
  <si>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</si>
  <si>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</si>
  <si>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</si>
  <si>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</si>
  <si>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</si>
  <si>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</si>
  <si>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</si>
  <si>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</si>
  <si>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</si>
  <si>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</si>
  <si>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</si>
  <si>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</si>
  <si>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</si>
  <si>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</si>
  <si>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</si>
  <si>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</si>
  <si>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</si>
  <si>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</si>
  <si>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</si>
  <si>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</si>
  <si>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</si>
  <si>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</si>
  <si>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</si>
  <si>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</si>
  <si>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</si>
  <si>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</si>
  <si>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</si>
  <si>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</si>
  <si>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</si>
  <si>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</si>
  <si>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</si>
  <si>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</si>
  <si>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</si>
  <si>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</si>
  <si>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</si>
  <si>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</si>
  <si>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</si>
  <si>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</si>
  <si>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</si>
  <si>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</si>
  <si>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</si>
  <si>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</si>
  <si>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</si>
  <si>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</si>
  <si>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</si>
  <si>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</si>
  <si>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</si>
  <si>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</si>
  <si>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</si>
  <si>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</si>
  <si>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</si>
  <si>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</si>
  <si>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</si>
  <si>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</si>
  <si>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</si>
  <si>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</si>
  <si>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</si>
  <si>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</si>
  <si>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</si>
  <si>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</si>
  <si>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</si>
  <si>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</si>
  <si>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</si>
  <si>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</si>
  <si>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</si>
  <si>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</si>
  <si>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</si>
  <si>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</si>
  <si>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</si>
  <si>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</si>
  <si>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</si>
  <si>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</si>
  <si>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</si>
  <si>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</si>
  <si>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</si>
  <si>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</si>
  <si>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</si>
  <si>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</si>
  <si>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</si>
  <si>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</si>
  <si>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</si>
  <si>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</si>
  <si>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</si>
  <si>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</si>
  <si>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</si>
  <si>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</si>
  <si>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</si>
  <si>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</si>
  <si>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</si>
  <si>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</si>
  <si>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</si>
  <si>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</si>
  <si>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</si>
  <si>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</si>
  <si>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</si>
  <si>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</si>
  <si>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</si>
  <si>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</si>
  <si>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</si>
  <si>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</si>
  <si>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</si>
  <si>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</si>
  <si>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</si>
  <si>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</si>
  <si>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</si>
  <si>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</si>
  <si>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</si>
  <si>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</si>
  <si>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</si>
  <si>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</si>
  <si>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</si>
  <si>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</si>
  <si>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</si>
  <si>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</si>
  <si>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</si>
  <si>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</si>
  <si>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</si>
  <si>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</si>
  <si>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</si>
  <si>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</si>
  <si>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</si>
  <si>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</si>
  <si>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</si>
  <si>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</si>
  <si>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</si>
  <si>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</si>
  <si>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</si>
  <si>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</si>
  <si>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</si>
  <si>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</si>
  <si>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</si>
  <si>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</si>
  <si>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</si>
  <si>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</si>
  <si>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</si>
  <si>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</si>
  <si>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</si>
  <si>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</si>
  <si>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</si>
  <si>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</si>
  <si>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</si>
  <si>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</si>
  <si>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</si>
  <si>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</si>
  <si>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</si>
  <si>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</si>
  <si>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</si>
  <si>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</si>
  <si>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</si>
  <si>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</si>
  <si>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</si>
  <si>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</si>
  <si>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</si>
  <si>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</si>
  <si>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</si>
  <si>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</si>
  <si>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</si>
  <si>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</si>
  <si>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</si>
  <si>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</si>
  <si>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</si>
  <si>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</si>
  <si>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</si>
  <si>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</si>
  <si>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</si>
  <si>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</si>
  <si>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</si>
  <si>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</si>
  <si>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</si>
  <si>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</si>
  <si>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</si>
  <si>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</si>
  <si>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</si>
  <si>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</si>
  <si>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</si>
  <si>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</si>
  <si>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</si>
  <si>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</si>
  <si>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</si>
  <si>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</si>
  <si>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</si>
  <si>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</si>
  <si>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</si>
  <si>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</si>
  <si>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</si>
  <si>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</si>
  <si>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</si>
  <si>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</si>
  <si>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</si>
  <si>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</si>
  <si>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</si>
  <si>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</si>
  <si>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</si>
  <si>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</si>
  <si>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</si>
  <si>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</si>
  <si>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</si>
  <si>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</si>
  <si>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</si>
  <si>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</si>
  <si>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</si>
  <si>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</si>
  <si>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</si>
  <si>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</si>
  <si>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</si>
  <si>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</si>
  <si>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</si>
  <si>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</si>
  <si>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</si>
  <si>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</si>
  <si>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</si>
  <si>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</si>
  <si>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</si>
  <si>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</si>
  <si>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</si>
  <si>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</si>
  <si>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</si>
  <si>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</si>
  <si>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</si>
  <si>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</si>
  <si>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</si>
  <si>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</si>
  <si>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</si>
  <si>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</si>
  <si>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</si>
  <si>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</si>
  <si>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</si>
  <si>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</si>
  <si>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</si>
  <si>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</si>
  <si>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</si>
  <si>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</si>
  <si>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</si>
  <si>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</si>
  <si>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</si>
  <si>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</si>
  <si>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</si>
  <si>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</si>
  <si>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</si>
  <si>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</si>
  <si>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</si>
  <si>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</si>
  <si>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</si>
  <si>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</si>
  <si>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</si>
  <si>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</si>
  <si>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</si>
  <si>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</si>
  <si>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</si>
  <si>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</si>
  <si>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</si>
  <si>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</si>
  <si>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</si>
  <si>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</si>
  <si>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</si>
  <si>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</si>
  <si>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</si>
  <si>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</si>
  <si>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</si>
  <si>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</si>
  <si>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</si>
  <si>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</si>
  <si>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</si>
  <si>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</si>
  <si>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</si>
  <si>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</si>
  <si>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</si>
  <si>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</si>
  <si>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</si>
  <si>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</si>
  <si>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</si>
  <si>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</si>
  <si>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</si>
  <si>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</si>
  <si>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</si>
  <si>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</si>
  <si>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</si>
  <si>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</si>
  <si>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</si>
  <si>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</si>
  <si>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</si>
  <si>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</si>
  <si>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</si>
  <si>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</si>
  <si>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</si>
  <si>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</si>
  <si>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</si>
  <si>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</si>
  <si>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</si>
  <si>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</si>
  <si>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</si>
  <si>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</si>
  <si>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</si>
  <si>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</si>
  <si>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</si>
  <si>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</si>
  <si>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</si>
  <si>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</si>
  <si>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</si>
  <si>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</si>
  <si>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</si>
  <si>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</si>
  <si>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</si>
  <si>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</si>
  <si>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</si>
  <si>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</si>
  <si>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</si>
  <si>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</si>
  <si>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</si>
  <si>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</si>
  <si>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</si>
  <si>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</si>
  <si>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</si>
  <si>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</si>
  <si>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</si>
  <si>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</si>
  <si>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</si>
  <si>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</si>
  <si>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</si>
  <si>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</si>
  <si>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</si>
  <si>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</si>
  <si>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</si>
  <si>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</si>
  <si>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</si>
  <si>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</si>
  <si>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</si>
  <si>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</si>
  <si>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</si>
  <si>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</si>
  <si>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</si>
  <si>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</si>
  <si>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</si>
  <si>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</si>
  <si>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</si>
  <si>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</si>
  <si>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</si>
  <si>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</si>
  <si>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</si>
  <si>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</si>
  <si>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</si>
  <si>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</si>
  <si>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</si>
  <si>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</si>
  <si>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</si>
  <si>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</si>
  <si>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</si>
  <si>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</si>
  <si>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</si>
  <si>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</si>
  <si>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</si>
  <si>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</si>
  <si>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</si>
  <si>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</si>
  <si>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</si>
  <si>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</si>
  <si>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</si>
  <si>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</si>
  <si>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</si>
  <si>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</si>
  <si>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</si>
  <si>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</si>
  <si>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</si>
  <si>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</si>
  <si>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</si>
  <si>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</si>
  <si>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</si>
  <si>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</si>
  <si>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</si>
  <si>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</si>
  <si>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</si>
  <si>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</si>
  <si>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</si>
  <si>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</si>
  <si>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</si>
  <si>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</si>
  <si>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</si>
  <si>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</si>
  <si>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</si>
  <si>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</si>
  <si>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</si>
  <si>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</si>
  <si>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</si>
  <si>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</si>
  <si>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</si>
  <si>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</si>
  <si>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</si>
  <si>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</si>
  <si>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</si>
  <si>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</si>
  <si>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</si>
  <si>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</si>
  <si>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</si>
  <si>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</si>
  <si>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</si>
  <si>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</si>
  <si>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</si>
  <si>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</si>
  <si>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</si>
  <si>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</si>
  <si>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</si>
  <si>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</si>
  <si>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</si>
  <si>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</si>
  <si>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</si>
  <si>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</si>
  <si>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</si>
  <si>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</si>
  <si>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</si>
  <si>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</si>
  <si>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</si>
  <si>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</si>
  <si>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</si>
  <si>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</si>
  <si>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</si>
  <si>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</si>
  <si>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</si>
  <si>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</si>
  <si>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</si>
  <si>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</si>
  <si>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</si>
  <si>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</si>
  <si>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</si>
  <si>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</si>
  <si>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</si>
  <si>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</si>
  <si>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</si>
  <si>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</si>
  <si>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</si>
  <si>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</si>
  <si>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</si>
  <si>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</si>
  <si>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</si>
  <si>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</si>
  <si>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</si>
  <si>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</si>
  <si>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</si>
  <si>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</si>
  <si>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</si>
  <si>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</si>
  <si>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</si>
  <si>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</si>
  <si>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</si>
  <si>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</si>
  <si>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</si>
  <si>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</si>
  <si>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</si>
  <si>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</si>
  <si>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</si>
  <si>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</si>
  <si>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</si>
  <si>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</si>
  <si>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</si>
  <si>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</si>
  <si>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</si>
  <si>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</si>
  <si>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</si>
  <si>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</si>
  <si>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</si>
  <si>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</si>
  <si>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</si>
  <si>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</si>
  <si>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</si>
  <si>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</si>
  <si>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</si>
  <si>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</si>
  <si>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</si>
  <si>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</si>
  <si>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</si>
  <si>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</si>
  <si>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</si>
  <si>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</si>
  <si>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</si>
  <si>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</si>
  <si>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</si>
  <si>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</si>
  <si>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</si>
  <si>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</si>
  <si>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</si>
  <si>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</si>
  <si>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</si>
  <si>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</si>
  <si>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</si>
  <si>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</si>
  <si>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</si>
  <si>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</si>
  <si>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</si>
  <si>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</si>
  <si>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</si>
  <si>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</si>
  <si>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</si>
  <si>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</si>
  <si>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</si>
  <si>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</si>
  <si>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</si>
  <si>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</si>
  <si>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</si>
  <si>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</si>
  <si>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</si>
  <si>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</si>
  <si>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</si>
  <si>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</si>
  <si>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</si>
  <si>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</si>
  <si>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</si>
  <si>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</si>
  <si>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</si>
  <si>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</si>
  <si>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</si>
  <si>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</si>
  <si>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</si>
  <si>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</si>
  <si>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</si>
  <si>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</si>
  <si>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</si>
  <si>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</si>
  <si>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</si>
  <si>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</si>
  <si>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</si>
  <si>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</si>
  <si>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</si>
  <si>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</si>
  <si>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</si>
  <si>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</si>
  <si>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</si>
  <si>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</si>
  <si>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</si>
  <si>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</si>
  <si>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</si>
  <si>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</si>
  <si>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</si>
  <si>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</si>
  <si>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</si>
  <si>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</si>
  <si>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</si>
  <si>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</si>
  <si>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</si>
  <si>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</si>
  <si>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</si>
  <si>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</si>
  <si>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</si>
  <si>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</si>
  <si>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</si>
  <si>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</si>
  <si>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</si>
  <si>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</si>
  <si>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</si>
  <si>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</si>
  <si>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</si>
  <si>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</si>
  <si>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</si>
  <si>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</si>
  <si>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</si>
  <si>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</si>
  <si>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</si>
  <si>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</si>
  <si>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</si>
  <si>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</si>
  <si>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</si>
  <si>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</si>
  <si>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</si>
  <si>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</si>
  <si>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</si>
  <si>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</si>
  <si>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</si>
  <si>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</si>
  <si>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</si>
  <si>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</si>
  <si>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</si>
  <si>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</si>
  <si>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</si>
  <si>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</si>
  <si>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</si>
  <si>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</si>
  <si>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</si>
  <si>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</si>
  <si>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</si>
  <si>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</si>
  <si>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</si>
  <si>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</si>
  <si>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</si>
  <si>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</si>
  <si>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</si>
  <si>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</si>
  <si>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</si>
  <si>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</si>
  <si>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</si>
  <si>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</si>
  <si>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</si>
  <si>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</si>
  <si>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</si>
  <si>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</si>
  <si>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</si>
  <si>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</si>
  <si>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</si>
  <si>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</si>
  <si>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</si>
  <si>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</si>
  <si>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</si>
  <si>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</si>
  <si>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</si>
  <si>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</si>
  <si>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</si>
  <si>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</si>
  <si>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</si>
  <si>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</si>
  <si>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</si>
  <si>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</si>
  <si>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</si>
  <si>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</si>
  <si>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</si>
  <si>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</si>
  <si>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</si>
  <si>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</si>
  <si>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</si>
  <si>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</si>
  <si>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</si>
  <si>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</si>
  <si>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</si>
  <si>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</si>
  <si>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</si>
  <si>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</si>
  <si>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</si>
  <si>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</si>
  <si>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</si>
  <si>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</si>
  <si>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</si>
  <si>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</si>
  <si>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</si>
  <si>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</si>
  <si>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</si>
  <si>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</si>
  <si>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</si>
  <si>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</si>
  <si>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</si>
  <si>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</si>
  <si>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</si>
  <si>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</si>
  <si>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</si>
  <si>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</si>
  <si>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</si>
  <si>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</si>
  <si>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</si>
  <si>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</si>
  <si>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</si>
  <si>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</si>
  <si>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</si>
  <si>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</si>
  <si>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</si>
  <si>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</si>
  <si>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</si>
  <si>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</si>
  <si>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</si>
  <si>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</si>
  <si>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</si>
  <si>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</si>
  <si>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</si>
  <si>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</si>
  <si>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</si>
  <si>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</si>
  <si>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</si>
  <si>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</si>
  <si>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</si>
  <si>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</si>
  <si>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</si>
  <si>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</si>
  <si>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</si>
  <si>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</si>
  <si>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</si>
  <si>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</si>
  <si>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</si>
  <si>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</si>
  <si>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</si>
  <si>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</si>
  <si>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</si>
  <si>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</si>
  <si>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</si>
  <si>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</si>
  <si>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</si>
  <si>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</si>
  <si>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</si>
  <si>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</si>
  <si>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</si>
  <si>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</si>
  <si>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</si>
  <si>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</si>
  <si>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</si>
  <si>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</si>
  <si>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</si>
  <si>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</si>
  <si>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</si>
  <si>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</si>
  <si>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</si>
  <si>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</si>
  <si>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</si>
  <si>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</si>
  <si>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</si>
  <si>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</si>
  <si>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</si>
  <si>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</si>
  <si>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</si>
  <si>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</si>
  <si>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</si>
  <si>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</si>
  <si>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</si>
  <si>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</si>
  <si>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</si>
  <si>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</si>
  <si>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</si>
  <si>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</si>
  <si>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</si>
  <si>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</si>
  <si>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</si>
  <si>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</si>
  <si>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</si>
  <si>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</si>
  <si>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</si>
  <si>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</si>
  <si>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</si>
  <si>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</si>
  <si>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</si>
  <si>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</si>
  <si>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</si>
  <si>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</si>
  <si>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</si>
  <si>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</si>
  <si>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</si>
  <si>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</si>
  <si>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</si>
  <si>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</si>
  <si>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</si>
  <si>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</si>
  <si>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</si>
  <si>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</si>
  <si>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</si>
  <si>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</si>
  <si>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</si>
  <si>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</si>
  <si>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</si>
  <si>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</si>
  <si>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</si>
  <si>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</si>
  <si>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</si>
  <si>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</si>
  <si>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</si>
  <si>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</si>
  <si>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</si>
  <si>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</si>
  <si>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</si>
  <si>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</si>
  <si>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</si>
  <si>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</si>
  <si>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</si>
  <si>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</si>
  <si>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</si>
  <si>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</si>
  <si>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</si>
  <si>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</si>
  <si>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</si>
  <si>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</si>
  <si>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</si>
  <si>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</si>
  <si>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</si>
  <si>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</si>
  <si>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</si>
  <si>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</si>
  <si>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</si>
  <si>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</si>
  <si>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</si>
  <si>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</si>
  <si>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</si>
  <si>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</si>
  <si>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</si>
  <si>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</si>
  <si>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</si>
  <si>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</si>
  <si>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</si>
  <si>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</si>
  <si>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</si>
  <si>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</si>
  <si>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</si>
  <si>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</si>
  <si>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</si>
  <si>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</si>
  <si>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</si>
  <si>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</si>
  <si>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</si>
  <si>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</si>
  <si>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</si>
  <si>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</si>
  <si>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</si>
  <si>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</si>
  <si>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</si>
  <si>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</si>
  <si>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</si>
  <si>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</si>
  <si>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</si>
  <si>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</si>
  <si>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</si>
  <si>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</si>
  <si>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</si>
  <si>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</si>
  <si>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</si>
  <si>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</si>
  <si>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</si>
  <si>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</si>
  <si>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</si>
  <si>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</si>
  <si>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</si>
  <si>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</si>
  <si>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</si>
  <si>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</si>
  <si>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</si>
  <si>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</si>
  <si>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</si>
  <si>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</si>
  <si>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</si>
  <si>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</si>
  <si>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</si>
  <si>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</si>
  <si>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</si>
  <si>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</si>
  <si>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</si>
  <si>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</si>
  <si>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</si>
  <si>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</si>
  <si>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</si>
  <si>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</si>
  <si>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</si>
  <si>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</si>
  <si>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</si>
  <si>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</si>
  <si>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</si>
  <si>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</si>
  <si>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</si>
  <si>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</si>
  <si>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</si>
  <si>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</si>
  <si>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</si>
  <si>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</si>
  <si>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</si>
  <si>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</si>
  <si>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</si>
  <si>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</si>
  <si>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</si>
  <si>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</si>
  <si>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</si>
  <si>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</si>
  <si>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</si>
  <si>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</si>
  <si>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</si>
  <si>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</si>
  <si>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</si>
  <si>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</si>
  <si>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</si>
  <si>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</si>
  <si>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</si>
  <si>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</si>
  <si>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</si>
  <si>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</si>
  <si>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</si>
  <si>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</si>
  <si>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</si>
  <si>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</si>
  <si>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</si>
  <si>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</si>
  <si>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</si>
  <si>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</si>
  <si>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</si>
  <si>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</si>
  <si>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</si>
  <si>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</si>
  <si>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</si>
  <si>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</si>
  <si>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</si>
  <si>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</si>
  <si>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</si>
  <si>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</si>
  <si>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</si>
  <si>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</si>
  <si>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</si>
  <si>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</si>
  <si>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</si>
  <si>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</si>
  <si>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</si>
  <si>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</si>
  <si>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</si>
  <si>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</si>
  <si>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</si>
  <si>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</si>
  <si>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</si>
  <si>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</si>
  <si>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</si>
  <si>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</si>
  <si>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</si>
  <si>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</si>
  <si>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</si>
  <si>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</si>
  <si>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</si>
  <si>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</si>
  <si>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</si>
  <si>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</si>
  <si>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</si>
  <si>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</si>
  <si>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</si>
  <si>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</si>
  <si>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</si>
  <si>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</si>
  <si>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</si>
  <si>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</si>
  <si>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</si>
  <si>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</si>
  <si>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</si>
  <si>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</si>
  <si>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</si>
  <si>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</si>
  <si>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</si>
  <si>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</si>
  <si>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</si>
  <si>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</si>
  <si>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</si>
  <si>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</si>
  <si>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</si>
  <si>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</si>
  <si>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</si>
  <si>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</si>
  <si>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</si>
  <si>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</si>
  <si>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</si>
  <si>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</si>
  <si>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</si>
  <si>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</si>
  <si>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</si>
  <si>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</si>
  <si>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</si>
  <si>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</si>
  <si>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</si>
  <si>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</si>
  <si>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</si>
  <si>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</si>
  <si>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</si>
  <si>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</si>
  <si>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</si>
  <si>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</si>
  <si>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</si>
  <si>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</si>
  <si>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</si>
  <si>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</si>
  <si>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</si>
  <si>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</si>
  <si>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</si>
  <si>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</si>
  <si>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</si>
  <si>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</si>
  <si>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</si>
  <si>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</si>
  <si>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</si>
  <si>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</si>
  <si>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</si>
  <si>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</si>
  <si>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</si>
  <si>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</si>
  <si>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</si>
  <si>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</si>
  <si>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</si>
  <si>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</si>
  <si>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</si>
  <si>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</si>
  <si>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</si>
  <si>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</si>
  <si>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</si>
  <si>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</si>
  <si>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</si>
  <si>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</si>
  <si>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</si>
  <si>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</si>
  <si>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</si>
  <si>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</si>
  <si>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</si>
  <si>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</si>
  <si>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</si>
  <si>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</si>
  <si>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</si>
  <si>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</si>
  <si>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</si>
  <si>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</si>
  <si>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</si>
  <si>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</si>
  <si>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</si>
  <si>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</si>
  <si>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</si>
  <si>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</si>
  <si>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</si>
  <si>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</si>
  <si>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</si>
  <si>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</si>
  <si>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</si>
  <si>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</si>
  <si>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</si>
  <si>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</si>
  <si>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</si>
  <si>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</si>
  <si>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</si>
  <si>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</si>
  <si>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</si>
  <si>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</si>
  <si>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</si>
  <si>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</si>
  <si>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</si>
  <si>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</si>
  <si>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</si>
  <si>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</si>
  <si>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</si>
  <si>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</si>
  <si>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</si>
  <si>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</si>
  <si>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</si>
  <si>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</si>
  <si>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</si>
  <si>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</si>
  <si>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</si>
  <si>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</si>
  <si>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</si>
  <si>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</si>
  <si>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</si>
  <si>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</si>
  <si>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</si>
  <si>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</si>
  <si>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</si>
  <si>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</si>
  <si>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</si>
  <si>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</si>
  <si>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</si>
  <si>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</si>
  <si>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</si>
  <si>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</si>
  <si>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</si>
  <si>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</si>
  <si>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</si>
  <si>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</si>
  <si>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</si>
  <si>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</si>
  <si>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</si>
  <si>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</si>
  <si>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</si>
  <si>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</si>
  <si>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</si>
  <si>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</si>
  <si>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</si>
  <si>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</si>
  <si>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</si>
  <si>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</si>
  <si>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</si>
  <si>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</si>
  <si>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</si>
  <si>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</si>
  <si>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</si>
  <si>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</si>
  <si>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</si>
  <si>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</si>
  <si>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</si>
  <si>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</si>
  <si>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</si>
  <si>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</si>
  <si>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</si>
  <si>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</si>
  <si>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</si>
  <si>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</si>
  <si>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</si>
  <si>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</si>
  <si>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</si>
  <si>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</si>
  <si>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</si>
  <si>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</si>
  <si>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</si>
  <si>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</si>
  <si>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</si>
  <si>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</si>
  <si>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</si>
  <si>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</si>
  <si>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</si>
  <si>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</si>
  <si>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</si>
  <si>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</si>
  <si>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</si>
  <si>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</si>
  <si>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</si>
  <si>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</si>
  <si>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</si>
  <si>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</si>
  <si>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</si>
  <si>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</si>
  <si>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</si>
  <si>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</si>
  <si>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</si>
  <si>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</si>
  <si>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</si>
  <si>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</si>
  <si>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</si>
  <si>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</si>
  <si>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</si>
  <si>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</si>
  <si>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</si>
  <si>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</si>
  <si>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</si>
  <si>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</si>
  <si>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</si>
  <si>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</si>
  <si>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</si>
  <si>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</si>
  <si>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</si>
  <si>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</si>
  <si>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</si>
  <si>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</si>
  <si>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</si>
  <si>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</si>
  <si>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</si>
  <si>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</si>
  <si>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</si>
  <si>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</si>
  <si>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</si>
  <si>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</si>
  <si>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</si>
  <si>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</si>
  <si>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</si>
  <si>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</si>
  <si>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</si>
  <si>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</si>
  <si>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</si>
  <si>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</si>
  <si>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</si>
  <si>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</si>
  <si>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</si>
  <si>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</si>
  <si>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</si>
  <si>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</si>
  <si>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</si>
  <si>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</si>
  <si>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</si>
  <si>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</si>
  <si>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</si>
  <si>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</si>
  <si>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</si>
  <si>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</si>
  <si>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</si>
  <si>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</si>
  <si>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</si>
  <si>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</si>
  <si>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</si>
  <si>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</si>
  <si>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</si>
  <si>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</si>
  <si>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</si>
  <si>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</si>
  <si>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</si>
  <si>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</si>
  <si>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</si>
  <si>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</si>
  <si>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</si>
  <si>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</si>
  <si>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</si>
  <si>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</si>
  <si>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</si>
  <si>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</si>
  <si>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</si>
  <si>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</si>
  <si>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</si>
  <si>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</si>
  <si>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</si>
  <si>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</si>
  <si>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</si>
  <si>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</si>
  <si>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</si>
  <si>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</si>
  <si>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</si>
  <si>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</si>
  <si>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</si>
  <si>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</si>
  <si>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</si>
  <si>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</si>
  <si>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</si>
  <si>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</si>
  <si>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</si>
  <si>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</si>
  <si>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</si>
  <si>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</si>
  <si>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</si>
  <si>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</si>
  <si>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</si>
  <si>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</si>
  <si>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</si>
  <si>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</si>
  <si>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</si>
  <si>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</si>
  <si>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</si>
  <si>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</si>
  <si>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</si>
  <si>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</si>
  <si>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</si>
  <si>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</si>
  <si>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</si>
  <si>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</si>
  <si>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</si>
  <si>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</si>
  <si>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</si>
  <si>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</si>
  <si>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</si>
  <si>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</si>
  <si>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</si>
  <si>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</si>
  <si>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</si>
  <si>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</si>
  <si>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</si>
  <si>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</si>
  <si>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</si>
  <si>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</si>
  <si>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</si>
  <si>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</si>
  <si>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</si>
  <si>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</si>
  <si>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</si>
  <si>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</si>
  <si>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</si>
  <si>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</si>
  <si>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</si>
  <si>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</si>
  <si>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</si>
  <si>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</si>
  <si>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</si>
  <si>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</si>
  <si>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</si>
  <si>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</si>
  <si>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</si>
  <si>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</si>
  <si>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</si>
  <si>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</si>
  <si>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</si>
  <si>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</si>
  <si>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</si>
  <si>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</si>
  <si>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</si>
  <si>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</si>
  <si>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</si>
  <si>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</si>
  <si>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</si>
  <si>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</si>
  <si>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</si>
  <si>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</si>
  <si>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</si>
  <si>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</si>
  <si>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</si>
  <si>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</si>
  <si>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</si>
  <si>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</si>
  <si>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</si>
  <si>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</si>
  <si>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</si>
  <si>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</si>
  <si>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</si>
  <si>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</si>
  <si>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</si>
  <si>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</si>
  <si>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</si>
  <si>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</si>
  <si>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</si>
  <si>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</si>
  <si>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</si>
  <si>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</si>
  <si>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</si>
  <si>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</si>
  <si>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</si>
  <si>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</si>
  <si>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</si>
  <si>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</si>
  <si>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</si>
  <si>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</si>
  <si>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</si>
  <si>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</si>
  <si>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</si>
  <si>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</si>
  <si>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</si>
  <si>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</si>
  <si>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</si>
  <si>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</si>
  <si>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</si>
  <si>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</si>
  <si>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</si>
  <si>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</si>
  <si>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</si>
  <si>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</si>
  <si>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</si>
  <si>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</si>
  <si>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</si>
  <si>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</si>
  <si>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</si>
  <si>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</si>
  <si>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</si>
  <si>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</si>
  <si>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</si>
  <si>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</si>
  <si>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</si>
  <si>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</si>
  <si>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</si>
  <si>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</si>
  <si>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</si>
  <si>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</si>
  <si>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</si>
  <si>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</si>
  <si>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</si>
  <si>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</si>
  <si>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</si>
  <si>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</si>
  <si>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</si>
  <si>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</si>
  <si>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</si>
  <si>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</si>
  <si>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</si>
  <si>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</si>
  <si>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</si>
  <si>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</si>
  <si>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</si>
  <si>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</si>
  <si>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</si>
  <si>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</si>
  <si>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</si>
  <si>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</si>
  <si>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</si>
  <si>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</si>
  <si>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</si>
  <si>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</si>
  <si>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</si>
  <si>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</si>
  <si>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</si>
  <si>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</si>
  <si>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</si>
  <si>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</si>
  <si>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</si>
  <si>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</si>
  <si>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</si>
  <si>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</si>
  <si>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</si>
  <si>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</si>
  <si>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</si>
  <si>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</si>
  <si>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</si>
  <si>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</si>
  <si>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</si>
  <si>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</si>
  <si>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</si>
  <si>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</si>
  <si>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</si>
  <si>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</si>
  <si>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</si>
  <si>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</si>
  <si>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</si>
  <si>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</si>
  <si>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</si>
  <si>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</si>
  <si>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</si>
  <si>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</si>
  <si>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</si>
  <si>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</si>
  <si>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</si>
  <si>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</si>
  <si>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</si>
  <si>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</si>
  <si>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</si>
  <si>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</si>
  <si>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</si>
  <si>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</si>
  <si>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</si>
  <si>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</si>
  <si>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</si>
  <si>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</si>
  <si>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</si>
  <si>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</si>
  <si>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</si>
  <si>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</si>
  <si>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</si>
  <si>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</si>
  <si>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</si>
  <si>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</si>
  <si>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</si>
  <si>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</si>
  <si>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</si>
  <si>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</si>
  <si>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</si>
  <si>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</si>
  <si>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</si>
  <si>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</si>
  <si>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</si>
  <si>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</si>
  <si>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</si>
  <si>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</si>
  <si>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</si>
  <si>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</si>
  <si>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</si>
  <si>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</si>
  <si>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</si>
  <si>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</si>
  <si>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</si>
  <si>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</si>
  <si>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</si>
  <si>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</si>
  <si>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</si>
  <si>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</si>
  <si>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</si>
  <si>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</si>
  <si>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</si>
  <si>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</si>
  <si>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</si>
  <si>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</si>
  <si>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</si>
  <si>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</si>
  <si>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</si>
  <si>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</si>
  <si>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</si>
  <si>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</si>
  <si>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</si>
  <si>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</si>
  <si>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</si>
  <si>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</si>
  <si>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</si>
  <si>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</si>
  <si>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</si>
  <si>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</si>
  <si>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</si>
  <si>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</si>
  <si>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</si>
  <si>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</si>
  <si>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</si>
  <si>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</si>
  <si>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</si>
  <si>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</si>
  <si>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</si>
  <si>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</si>
  <si>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</si>
  <si>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</si>
  <si>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</si>
  <si>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</si>
  <si>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</si>
  <si>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</si>
  <si>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</si>
  <si>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</si>
  <si>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</si>
  <si>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</si>
  <si>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</si>
  <si>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</si>
  <si>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</si>
  <si>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</si>
  <si>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</si>
  <si>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</si>
  <si>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</si>
  <si>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</si>
  <si>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</si>
  <si>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</si>
  <si>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</si>
  <si>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</si>
  <si>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</si>
  <si>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</si>
  <si>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</si>
  <si>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</si>
  <si>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</si>
  <si>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</si>
  <si>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</si>
  <si>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</si>
  <si>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</si>
  <si>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</si>
  <si>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</si>
  <si>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</si>
  <si>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</si>
  <si>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</si>
  <si>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</si>
  <si>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</si>
  <si>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</si>
  <si>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</si>
  <si>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</si>
  <si>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</si>
  <si>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</si>
  <si>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</si>
  <si>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</si>
  <si>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</si>
  <si>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</si>
  <si>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</si>
  <si>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</si>
  <si>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</si>
  <si>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</si>
  <si>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</si>
  <si>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</si>
  <si>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</si>
  <si>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</si>
  <si>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</si>
  <si>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</si>
  <si>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</si>
  <si>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</si>
  <si>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</si>
  <si>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</si>
  <si>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</si>
  <si>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</si>
  <si>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</si>
  <si>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</si>
  <si>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</si>
  <si>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</si>
  <si>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</si>
  <si>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</si>
  <si>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</si>
  <si>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</si>
  <si>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</si>
  <si>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</si>
  <si>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</si>
  <si>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</si>
  <si>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</si>
  <si>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</si>
  <si>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</si>
  <si>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</si>
  <si>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</si>
  <si>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</si>
  <si>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</si>
  <si>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</si>
  <si>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</si>
  <si>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</si>
  <si>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</si>
  <si>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</si>
  <si>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</si>
  <si>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</si>
  <si>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</si>
  <si>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</si>
  <si>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</si>
  <si>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</si>
  <si>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</si>
  <si>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</si>
  <si>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</si>
  <si>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</si>
  <si>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</si>
  <si>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</si>
  <si>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</si>
  <si>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</si>
  <si>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</si>
  <si>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</si>
  <si>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</si>
  <si>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</si>
  <si>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</si>
  <si>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</si>
  <si>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</si>
  <si>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</si>
  <si>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</si>
  <si>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</si>
  <si>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</si>
  <si>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</si>
  <si>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</si>
  <si>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</si>
  <si>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</si>
  <si>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</si>
  <si>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</si>
  <si>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</si>
  <si>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</si>
  <si>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</si>
  <si>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</si>
  <si>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</si>
  <si>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</si>
  <si>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</si>
  <si>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</si>
  <si>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</si>
  <si>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</si>
  <si>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</si>
  <si>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</si>
  <si>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</si>
  <si>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</si>
  <si>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</si>
  <si>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</si>
  <si>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</si>
  <si>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</si>
  <si>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</si>
  <si>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</si>
  <si>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</si>
  <si>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</si>
  <si>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</si>
  <si>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</si>
  <si>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</si>
  <si>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</si>
  <si>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</si>
  <si>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</si>
  <si>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</si>
  <si>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</si>
  <si>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</si>
  <si>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</si>
  <si>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</si>
  <si>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</si>
  <si>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</si>
  <si>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</si>
  <si>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</si>
  <si>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</si>
  <si>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</si>
  <si>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</si>
  <si>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</si>
  <si>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</si>
  <si>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</si>
  <si>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</si>
  <si>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</si>
  <si>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</si>
  <si>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</si>
  <si>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</si>
  <si>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</si>
  <si>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</si>
  <si>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</si>
  <si>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</si>
  <si>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</si>
  <si>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</si>
  <si>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</si>
  <si>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</si>
  <si>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</si>
  <si>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</si>
  <si>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</si>
  <si>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</si>
  <si>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</si>
  <si>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</si>
  <si>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</si>
  <si>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</si>
  <si>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</si>
  <si>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</si>
  <si>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</si>
  <si>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</si>
  <si>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</si>
  <si>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</si>
  <si>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</si>
  <si>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</si>
  <si>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</si>
  <si>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</si>
  <si>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</si>
  <si>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</si>
  <si>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</si>
  <si>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</si>
  <si>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</si>
  <si>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</si>
  <si>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</si>
  <si>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</si>
  <si>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</si>
  <si>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</si>
  <si>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</si>
  <si>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</si>
  <si>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</si>
  <si>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</si>
  <si>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</si>
  <si>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</si>
  <si>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</si>
  <si>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</si>
  <si>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</si>
  <si>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</si>
  <si>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</si>
  <si>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</si>
  <si>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</si>
  <si>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</si>
  <si>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</si>
  <si>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</si>
  <si>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</si>
  <si>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</si>
  <si>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</si>
  <si>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</si>
  <si>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</si>
  <si>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</si>
  <si>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</si>
  <si>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</si>
  <si>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</si>
  <si>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</si>
  <si>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</si>
  <si>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</si>
  <si>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</si>
  <si>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</si>
  <si>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</si>
  <si>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</si>
  <si>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</si>
  <si>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</si>
  <si>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</si>
  <si>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</si>
  <si>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</si>
  <si>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</si>
  <si>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</si>
  <si>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</si>
  <si>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</si>
  <si>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</si>
  <si>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</si>
  <si>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</si>
  <si>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</si>
  <si>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</si>
  <si>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</si>
  <si>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</si>
  <si>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</si>
  <si>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</si>
  <si>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</si>
  <si>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</si>
  <si>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</si>
  <si>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</si>
  <si>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</si>
  <si>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</si>
  <si>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</si>
  <si>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</si>
  <si>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</si>
  <si>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</si>
  <si>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</si>
  <si>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</si>
  <si>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</si>
  <si>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</si>
  <si>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</si>
  <si>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</si>
  <si>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</si>
  <si>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</si>
  <si>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</si>
  <si>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</si>
  <si>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</si>
  <si>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</si>
  <si>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</si>
  <si>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</si>
  <si>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</si>
  <si>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</si>
  <si>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</si>
  <si>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</si>
  <si>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</si>
  <si>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</si>
  <si>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</si>
  <si>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</si>
  <si>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</si>
  <si>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</si>
  <si>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</si>
  <si>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</si>
  <si>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</si>
  <si>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</si>
  <si>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</si>
  <si>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</si>
  <si>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</si>
  <si>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</si>
  <si>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</si>
  <si>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</si>
  <si>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</si>
  <si>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</si>
  <si>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</si>
  <si>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</si>
  <si>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</si>
  <si>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</si>
  <si>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</si>
  <si>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</si>
  <si>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</si>
  <si>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</si>
  <si>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</si>
  <si>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</si>
  <si>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</si>
  <si>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</si>
  <si>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</si>
  <si>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</si>
  <si>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</si>
  <si>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</si>
  <si>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</si>
  <si>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</si>
  <si>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</si>
  <si>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</si>
  <si>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</si>
  <si>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</si>
  <si>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</si>
  <si>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</si>
  <si>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</si>
  <si>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</si>
  <si>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</si>
  <si>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</si>
  <si>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</si>
  <si>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</si>
  <si>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</si>
  <si>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</si>
  <si>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</si>
  <si>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</si>
  <si>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</si>
  <si>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</si>
  <si>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</si>
  <si>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</si>
  <si>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</si>
  <si>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</si>
  <si>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</si>
  <si>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</si>
  <si>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</si>
  <si>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</si>
  <si>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</si>
  <si>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</si>
  <si>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</si>
  <si>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</si>
  <si>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</si>
  <si>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</si>
  <si>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</si>
  <si>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</si>
  <si>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</si>
  <si>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</si>
  <si>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</si>
  <si>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</si>
  <si>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</si>
  <si>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</si>
  <si>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</si>
  <si>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</si>
  <si>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</si>
  <si>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</si>
  <si>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</si>
  <si>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</si>
  <si>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</si>
  <si>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</si>
  <si>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</si>
  <si>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</si>
  <si>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</si>
  <si>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</si>
  <si>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</si>
  <si>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</si>
  <si>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</si>
  <si>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</si>
  <si>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</si>
  <si>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</si>
  <si>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</si>
  <si>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</si>
  <si>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</si>
  <si>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</si>
  <si>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</si>
  <si>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</si>
  <si>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</si>
  <si>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</si>
  <si>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</si>
  <si>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</si>
  <si>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</si>
  <si>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</si>
  <si>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</si>
  <si>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</si>
  <si>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</si>
  <si>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</si>
  <si>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</si>
  <si>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</si>
  <si>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</si>
  <si>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</si>
  <si>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</si>
  <si>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</si>
  <si>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</si>
  <si>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</si>
  <si>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</si>
  <si>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</si>
  <si>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</si>
  <si>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</si>
  <si>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</si>
  <si>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</si>
  <si>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</si>
  <si>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</si>
  <si>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</si>
  <si>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</si>
  <si>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</si>
  <si>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</si>
  <si>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</si>
  <si>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</si>
  <si>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</si>
  <si>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</si>
  <si>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</si>
  <si>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</si>
  <si>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</si>
  <si>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</si>
  <si>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</si>
  <si>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</si>
  <si>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</si>
  <si>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</si>
  <si>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</si>
  <si>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</si>
  <si>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</si>
  <si>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</si>
  <si>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</si>
  <si>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</si>
  <si>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</si>
  <si>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</si>
  <si>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</si>
  <si>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</si>
  <si>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</si>
  <si>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</si>
  <si>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</si>
  <si>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</si>
  <si>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</si>
  <si>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</si>
  <si>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</si>
  <si>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</si>
  <si>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</si>
  <si>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</si>
  <si>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</si>
  <si>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</si>
  <si>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</si>
  <si>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</si>
  <si>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</si>
  <si>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</si>
  <si>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</si>
  <si>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</si>
  <si>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</si>
  <si>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</si>
  <si>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</si>
  <si>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</si>
  <si>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</si>
  <si>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</si>
  <si>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</si>
  <si>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</si>
  <si>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</si>
  <si>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</si>
  <si>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</si>
  <si>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</si>
  <si>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</si>
  <si>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</si>
  <si>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</si>
  <si>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</si>
  <si>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</si>
  <si>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</si>
  <si>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</si>
  <si>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</si>
  <si>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</si>
  <si>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</si>
  <si>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</si>
  <si>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</si>
  <si>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</si>
  <si>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</si>
  <si>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</si>
  <si>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</si>
  <si>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</si>
  <si>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</si>
  <si>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</si>
  <si>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</si>
  <si>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</si>
  <si>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</si>
  <si>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</si>
  <si>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</si>
  <si>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</si>
  <si>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</si>
  <si>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</si>
  <si>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</si>
  <si>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</si>
  <si>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</si>
  <si>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</si>
  <si>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</si>
  <si>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</si>
  <si>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</si>
  <si>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</si>
  <si>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</si>
  <si>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</si>
  <si>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</si>
  <si>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</si>
  <si>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</si>
  <si>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</si>
  <si>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</si>
  <si>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</si>
  <si>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</si>
  <si>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</si>
  <si>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</si>
  <si>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</si>
  <si>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</si>
  <si>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</si>
  <si>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</si>
  <si>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</si>
  <si>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</si>
  <si>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</si>
  <si>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</si>
  <si>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</si>
  <si>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</si>
  <si>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</si>
  <si>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</si>
  <si>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</si>
  <si>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</si>
  <si>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</si>
  <si>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</si>
  <si>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</si>
  <si>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</si>
  <si>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</si>
  <si>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</si>
  <si>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</si>
  <si>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</si>
  <si>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</si>
  <si>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</si>
  <si>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</si>
  <si>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</si>
  <si>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</si>
  <si>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</si>
  <si>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</si>
  <si>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</si>
  <si>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</si>
  <si>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</si>
  <si>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</si>
  <si>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</si>
  <si>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</si>
  <si>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</si>
  <si>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</si>
  <si>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</si>
  <si>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</si>
  <si>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</si>
  <si>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</si>
  <si>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</si>
  <si>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</si>
  <si>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</si>
  <si>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</si>
  <si>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</si>
  <si>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</si>
  <si>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</si>
  <si>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</si>
  <si>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</si>
  <si>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</si>
  <si>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</si>
  <si>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</si>
  <si>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</si>
  <si>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</si>
  <si>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</si>
  <si>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</si>
  <si>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</si>
  <si>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</si>
  <si>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</si>
  <si>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</si>
  <si>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</si>
  <si>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</si>
  <si>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</si>
  <si>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</si>
  <si>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</si>
  <si>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</si>
  <si>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</si>
  <si>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</si>
  <si>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</si>
  <si>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</si>
  <si>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</si>
  <si>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</si>
  <si>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</si>
  <si>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</si>
  <si>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</si>
  <si>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</si>
  <si>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</si>
  <si>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</si>
  <si>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</si>
  <si>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</si>
  <si>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</si>
  <si>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</si>
  <si>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</si>
  <si>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</si>
  <si>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</si>
  <si>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</si>
  <si>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</si>
  <si>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</si>
  <si>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</si>
  <si>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</si>
  <si>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</si>
  <si>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</si>
  <si>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</si>
  <si>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</si>
  <si>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</si>
  <si>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</si>
  <si>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</si>
  <si>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</si>
  <si>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</si>
  <si>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</si>
  <si>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</si>
  <si>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</si>
  <si>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</si>
  <si>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</si>
  <si>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</si>
  <si>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</si>
  <si>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</si>
  <si>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</si>
  <si>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</si>
  <si>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</si>
  <si>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</si>
  <si>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</si>
  <si>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</si>
  <si>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</si>
  <si>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</si>
  <si>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</si>
  <si>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</si>
  <si>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</si>
  <si>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</si>
  <si>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</si>
  <si>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</si>
  <si>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</si>
  <si>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</si>
  <si>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</si>
  <si>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</si>
  <si>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</si>
  <si>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</si>
  <si>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</si>
  <si>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</si>
  <si>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</si>
  <si>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</si>
  <si>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</si>
  <si>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</si>
  <si>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</si>
  <si>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</si>
  <si>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</si>
  <si>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</si>
  <si>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</si>
  <si>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</si>
  <si>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</si>
  <si>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</si>
  <si>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</si>
  <si>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</si>
  <si>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</si>
  <si>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</si>
  <si>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</si>
  <si>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</si>
  <si>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</si>
  <si>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</si>
  <si>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</si>
  <si>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</si>
  <si>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</si>
  <si>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</si>
  <si>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</si>
  <si>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</si>
  <si>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</si>
  <si>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</si>
  <si>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</si>
  <si>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</si>
  <si>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</si>
  <si>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</si>
  <si>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</si>
  <si>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</si>
  <si>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</si>
  <si>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</si>
  <si>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</si>
  <si>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</si>
  <si>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</si>
  <si>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</si>
  <si>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</si>
  <si>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</si>
  <si>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</si>
  <si>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</si>
  <si>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</si>
  <si>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</si>
  <si>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</si>
  <si>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</si>
  <si>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</si>
  <si>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</si>
  <si>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</si>
  <si>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</si>
  <si>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</si>
  <si>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</si>
  <si>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</si>
  <si>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</si>
  <si>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</si>
  <si>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</si>
  <si>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</si>
  <si>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</si>
  <si>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</si>
  <si>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</si>
  <si>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</si>
  <si>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</si>
  <si>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</si>
  <si>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</si>
  <si>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</si>
  <si>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</si>
  <si>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</si>
  <si>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</si>
  <si>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</si>
  <si>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</si>
  <si>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</si>
  <si>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</si>
  <si>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</si>
  <si>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</si>
  <si>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</si>
  <si>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</si>
  <si>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</si>
  <si>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</si>
  <si>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</si>
  <si>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</si>
  <si>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</si>
  <si>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</si>
  <si>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</si>
  <si>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</si>
  <si>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</si>
  <si>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</si>
  <si>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</si>
  <si>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</si>
  <si>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</si>
  <si>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</si>
  <si>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</si>
  <si>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</si>
  <si>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</si>
  <si>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</si>
  <si>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</si>
  <si>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</si>
  <si>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</si>
  <si>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</si>
  <si>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</si>
  <si>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</si>
  <si>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</si>
  <si>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</si>
  <si>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</si>
  <si>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</si>
  <si>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</si>
  <si>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</si>
  <si>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</si>
  <si>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</si>
  <si>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</si>
  <si>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</si>
  <si>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</si>
  <si>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</si>
  <si>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</si>
  <si>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</si>
  <si>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</si>
  <si>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</si>
  <si>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</si>
  <si>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</si>
  <si>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</si>
  <si>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</si>
  <si>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</si>
  <si>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</si>
  <si>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</si>
  <si>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</si>
  <si>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</si>
  <si>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</si>
  <si>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</si>
  <si>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</si>
  <si>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</si>
  <si>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</si>
  <si>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</si>
  <si>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</si>
  <si>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</si>
  <si>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</si>
  <si>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</si>
  <si>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</si>
  <si>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</si>
  <si>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</si>
  <si>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</si>
  <si>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</si>
  <si>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</si>
  <si>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</si>
  <si>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</si>
  <si>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</si>
  <si>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</si>
  <si>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</si>
  <si>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</si>
  <si>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</si>
  <si>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</si>
  <si>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</si>
  <si>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</si>
  <si>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</si>
  <si>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</si>
  <si>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</si>
  <si>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</si>
  <si>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</si>
  <si>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</si>
  <si>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</si>
  <si>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</si>
  <si>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</si>
  <si>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</si>
  <si>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</si>
  <si>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</si>
  <si>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</si>
  <si>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</si>
  <si>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</si>
  <si>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</si>
  <si>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</si>
  <si>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</si>
  <si>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</si>
  <si>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</si>
  <si>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</si>
  <si>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</si>
  <si>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</si>
  <si>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</si>
  <si>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</si>
  <si>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</si>
  <si>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</si>
  <si>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</si>
  <si>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</si>
  <si>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</si>
  <si>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</si>
  <si>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</si>
  <si>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</si>
  <si>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</si>
  <si>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</si>
  <si>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</si>
  <si>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</si>
  <si>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</si>
  <si>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</si>
  <si>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</si>
  <si>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</si>
  <si>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</si>
  <si>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</si>
  <si>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</si>
  <si>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</si>
  <si>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</si>
  <si>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</si>
  <si>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</si>
  <si>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</si>
  <si>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</si>
  <si>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</si>
  <si>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</si>
  <si>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</si>
  <si>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</si>
  <si>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</si>
  <si>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</si>
  <si>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</si>
  <si>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</si>
  <si>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</si>
  <si>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</si>
  <si>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</si>
  <si>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</si>
  <si>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</si>
  <si>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</si>
  <si>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</si>
  <si>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</si>
  <si>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</si>
  <si>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</si>
  <si>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</si>
  <si>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</si>
  <si>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</si>
  <si>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</si>
  <si>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</si>
  <si>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</si>
  <si>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</si>
  <si>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</si>
  <si>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</si>
  <si>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</si>
  <si>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</si>
  <si>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</si>
  <si>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</si>
  <si>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</si>
  <si>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</si>
  <si>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</si>
  <si>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</si>
  <si>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</si>
  <si>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</si>
  <si>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</si>
  <si>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</si>
  <si>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</si>
  <si>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</si>
  <si>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</si>
  <si>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</si>
  <si>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</si>
  <si>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</si>
  <si>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</si>
  <si>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</si>
  <si>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</si>
  <si>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</si>
  <si>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</si>
  <si>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</si>
  <si>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</si>
  <si>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</si>
  <si>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</si>
  <si>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</si>
  <si>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</si>
  <si>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</si>
  <si>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</si>
  <si>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</si>
  <si>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</si>
  <si>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</si>
  <si>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</si>
  <si>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</si>
  <si>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</si>
  <si>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</si>
  <si>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</si>
  <si>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</si>
  <si>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</si>
  <si>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</si>
  <si>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</si>
  <si>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</si>
  <si>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</si>
  <si>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</si>
  <si>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</si>
  <si>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</si>
  <si>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</si>
  <si>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</si>
  <si>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</si>
  <si>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</si>
  <si>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</si>
  <si>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</si>
  <si>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</si>
  <si>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</si>
  <si>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</si>
  <si>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</si>
  <si>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</si>
  <si>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</si>
  <si>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</si>
  <si>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</si>
  <si>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</si>
  <si>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</si>
  <si>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</si>
  <si>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</si>
  <si>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</si>
  <si>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</si>
  <si>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</si>
  <si>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</si>
  <si>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</si>
  <si>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</si>
  <si>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</si>
  <si>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</si>
  <si>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</si>
  <si>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</si>
  <si>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</si>
  <si>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</si>
  <si>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</si>
  <si>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</si>
  <si>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</si>
  <si>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</si>
  <si>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</si>
  <si>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</si>
  <si>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</si>
  <si>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</si>
  <si>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</si>
  <si>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</si>
  <si>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</si>
  <si>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</si>
  <si>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</si>
  <si>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</si>
  <si>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</si>
  <si>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</si>
  <si>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</si>
  <si>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</si>
  <si>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</si>
  <si>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</si>
  <si>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</si>
  <si>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</si>
  <si>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</si>
  <si>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</si>
  <si>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</si>
  <si>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</si>
  <si>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</si>
  <si>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</si>
  <si>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</si>
  <si>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</si>
  <si>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</si>
  <si>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</si>
  <si>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</si>
  <si>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</si>
  <si>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</si>
  <si>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</si>
  <si>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</si>
  <si>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</si>
  <si>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</si>
  <si>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</si>
  <si>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</si>
  <si>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</si>
  <si>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</si>
  <si>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</si>
  <si>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</si>
  <si>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</si>
  <si>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</si>
  <si>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</si>
  <si>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</si>
  <si>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</si>
  <si>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</si>
  <si>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</si>
  <si>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</si>
  <si>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</si>
  <si>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</si>
  <si>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</si>
  <si>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</si>
  <si>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</si>
  <si>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</si>
  <si>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</si>
  <si>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</si>
  <si>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</si>
  <si>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</si>
  <si>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</si>
  <si>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</si>
  <si>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</si>
  <si>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</si>
  <si>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</si>
  <si>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</si>
  <si>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</si>
  <si>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</si>
  <si>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</si>
  <si>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</si>
  <si>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</si>
  <si>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</si>
  <si>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</si>
  <si>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</si>
  <si>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</si>
  <si>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</si>
  <si>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</si>
  <si>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</si>
  <si>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</si>
  <si>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</si>
  <si>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</si>
  <si>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</si>
  <si>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</si>
  <si>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</si>
  <si>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</si>
  <si>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</si>
  <si>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</si>
  <si>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</si>
  <si>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</si>
  <si>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</si>
  <si>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</si>
  <si>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</si>
  <si>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</si>
  <si>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</si>
  <si>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</si>
  <si>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</si>
  <si>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</si>
  <si>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</si>
  <si>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</si>
  <si>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</si>
  <si>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</si>
  <si>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</si>
  <si>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</si>
  <si>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</si>
  <si>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</si>
  <si>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</si>
  <si>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</si>
  <si>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</si>
  <si>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</si>
  <si>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</si>
  <si>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</si>
  <si>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</si>
  <si>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</si>
  <si>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</si>
  <si>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</si>
  <si>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</si>
  <si>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</si>
  <si>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</si>
  <si>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</si>
  <si>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</si>
  <si>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</si>
  <si>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</si>
  <si>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</si>
  <si>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</si>
  <si>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</si>
  <si>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</si>
  <si>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</si>
  <si>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</si>
  <si>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</si>
  <si>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</si>
  <si>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</si>
  <si>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</si>
  <si>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</si>
  <si>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</si>
  <si>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</si>
  <si>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</si>
  <si>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</si>
  <si>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</si>
  <si>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</si>
  <si>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</si>
  <si>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</si>
  <si>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</si>
  <si>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</si>
  <si>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</si>
  <si>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</si>
  <si>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</si>
  <si>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</si>
  <si>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</si>
  <si>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</si>
  <si>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</si>
  <si>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</si>
  <si>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</si>
  <si>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</si>
  <si>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</si>
  <si>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</si>
  <si>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</si>
  <si>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</si>
  <si>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</si>
  <si>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</si>
  <si>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</si>
  <si>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</si>
  <si>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</si>
  <si>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</si>
  <si>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</si>
  <si>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</si>
  <si>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</si>
  <si>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</si>
  <si>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</si>
  <si>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</si>
  <si>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</si>
  <si>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</si>
  <si>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</si>
  <si>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</si>
  <si>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</si>
  <si>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</si>
  <si>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</si>
  <si>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</si>
  <si>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</si>
  <si>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</si>
  <si>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</si>
  <si>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</si>
  <si>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</si>
  <si>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</si>
  <si>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</si>
  <si>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</si>
  <si>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</si>
  <si>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</si>
  <si>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</si>
  <si>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</si>
  <si>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</si>
  <si>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</si>
  <si>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</si>
  <si>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</si>
  <si>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</si>
  <si>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</si>
  <si>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</si>
  <si>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</si>
  <si>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</si>
  <si>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</si>
  <si>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</si>
  <si>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</si>
  <si>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</si>
  <si>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</si>
  <si>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</si>
  <si>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</si>
  <si>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</si>
  <si>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</si>
  <si>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</si>
  <si>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</si>
  <si>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</si>
  <si>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</si>
  <si>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</si>
  <si>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</si>
  <si>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</si>
  <si>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</si>
  <si>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</si>
  <si>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</si>
  <si>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</si>
  <si>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</si>
  <si>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</si>
  <si>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</si>
  <si>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</si>
  <si>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</si>
  <si>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</si>
  <si>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</si>
  <si>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</si>
  <si>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</si>
  <si>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</si>
  <si>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</si>
  <si>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</si>
  <si>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</si>
  <si>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</si>
  <si>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</si>
  <si>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</si>
  <si>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</si>
  <si>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</si>
  <si>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</si>
  <si>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</si>
  <si>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</si>
  <si>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</si>
  <si>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</si>
  <si>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</si>
  <si>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</si>
  <si>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</si>
  <si>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</si>
  <si>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</si>
  <si>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</si>
  <si>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</si>
  <si>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</si>
  <si>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</si>
  <si>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</si>
  <si>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</si>
  <si>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</si>
  <si>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</si>
  <si>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</si>
  <si>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</si>
  <si>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</si>
  <si>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</si>
  <si>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</si>
  <si>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</si>
  <si>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</si>
  <si>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</si>
  <si>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</si>
  <si>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</si>
  <si>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</si>
  <si>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</si>
  <si>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</si>
  <si>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</si>
  <si>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</si>
  <si>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</si>
  <si>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</si>
  <si>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</si>
  <si>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</si>
  <si>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</si>
  <si>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</si>
  <si>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</si>
  <si>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</si>
  <si>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</si>
  <si>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</si>
  <si>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</si>
  <si>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</si>
  <si>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</si>
  <si>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</si>
  <si>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</si>
  <si>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</si>
  <si>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</si>
  <si>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</si>
  <si>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</si>
  <si>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</si>
  <si>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</si>
  <si>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</si>
  <si>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</si>
  <si>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</si>
  <si>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</si>
  <si>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</si>
  <si>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</si>
  <si>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</si>
  <si>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</si>
  <si>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</si>
  <si>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</si>
  <si>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</si>
  <si>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</si>
  <si>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</si>
  <si>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</si>
  <si>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</si>
  <si>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</si>
  <si>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</si>
  <si>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</si>
  <si>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</si>
  <si>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</si>
  <si>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</si>
  <si>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</si>
  <si>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</si>
  <si>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</si>
  <si>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</si>
  <si>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</si>
  <si>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</si>
  <si>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</si>
  <si>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</si>
  <si>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</si>
  <si>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</si>
  <si>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</si>
  <si>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</si>
  <si>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</si>
  <si>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</si>
  <si>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</si>
  <si>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</si>
  <si>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</si>
  <si>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</si>
  <si>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</si>
  <si>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</si>
  <si>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</si>
  <si>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</si>
  <si>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</si>
  <si>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</si>
  <si>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</si>
  <si>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</si>
  <si>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</si>
  <si>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</si>
  <si>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</si>
  <si>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</si>
  <si>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</si>
  <si>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</si>
  <si>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</si>
  <si>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</si>
  <si>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</si>
  <si>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</si>
  <si>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</si>
  <si>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</si>
  <si>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</si>
  <si>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</si>
  <si>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</si>
  <si>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</si>
  <si>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</si>
  <si>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</si>
  <si>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</si>
  <si>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</si>
  <si>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</si>
  <si>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</si>
  <si>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</si>
  <si>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</si>
  <si>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</si>
  <si>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</si>
  <si>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</si>
  <si>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</si>
  <si>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</si>
  <si>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</si>
  <si>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</si>
  <si>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</si>
  <si>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</si>
  <si>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</si>
  <si>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</si>
  <si>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</si>
  <si>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</si>
  <si>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</si>
  <si>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</si>
  <si>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</si>
  <si>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</si>
  <si>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</si>
  <si>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</si>
  <si>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</si>
  <si>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</si>
  <si>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</si>
  <si>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</si>
  <si>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</si>
  <si>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</si>
  <si>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</si>
  <si>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</si>
  <si>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</si>
  <si>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</si>
  <si>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</si>
  <si>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</si>
  <si>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</si>
  <si>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</si>
  <si>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</si>
  <si>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</si>
  <si>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</si>
  <si>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</si>
  <si>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</si>
  <si>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</si>
  <si>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</si>
  <si>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</si>
  <si>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</si>
  <si>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</si>
  <si>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</si>
  <si>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</si>
  <si>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</si>
  <si>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</si>
  <si>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</si>
  <si>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</si>
  <si>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</si>
  <si>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</si>
  <si>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</si>
  <si>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</si>
  <si>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</si>
  <si>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</si>
  <si>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</si>
  <si>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</si>
  <si>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</si>
  <si>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</si>
  <si>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</si>
  <si>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</si>
  <si>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</si>
  <si>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</si>
  <si>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</si>
  <si>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</si>
  <si>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</si>
  <si>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</si>
  <si>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</si>
  <si>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</si>
  <si>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</si>
  <si>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</si>
  <si>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</si>
  <si>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</si>
  <si>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</si>
  <si>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</si>
  <si>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</si>
  <si>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</si>
  <si>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</si>
  <si>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</si>
  <si>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</si>
  <si>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</si>
  <si>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</si>
  <si>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</si>
  <si>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</si>
  <si>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</si>
  <si>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</si>
  <si>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</si>
  <si>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</si>
  <si>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</si>
  <si>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</si>
  <si>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</si>
  <si>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</si>
  <si>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</si>
  <si>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</si>
  <si>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</si>
  <si>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</si>
  <si>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</si>
  <si>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</si>
  <si>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</si>
  <si>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</si>
  <si>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</si>
  <si>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</si>
  <si>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</si>
  <si>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</si>
  <si>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</si>
  <si>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</si>
  <si>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</si>
  <si>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</si>
  <si>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</si>
  <si>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</si>
  <si>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</si>
  <si>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</si>
  <si>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</si>
  <si>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</si>
  <si>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</si>
  <si>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</si>
  <si>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</si>
  <si>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</si>
  <si>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</si>
  <si>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</si>
  <si>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</si>
  <si>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</si>
  <si>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</si>
  <si>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</si>
  <si>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</si>
  <si>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</si>
  <si>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</si>
  <si>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</si>
  <si>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</si>
  <si>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</si>
  <si>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</si>
  <si>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</si>
  <si>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</si>
  <si>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</si>
  <si>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</si>
  <si>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</si>
  <si>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</si>
  <si>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</si>
  <si>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</si>
  <si>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</si>
  <si>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</si>
  <si>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</si>
  <si>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</si>
  <si>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</si>
  <si>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</si>
  <si>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</si>
  <si>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</si>
  <si>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</si>
  <si>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</si>
  <si>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</si>
  <si>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</si>
  <si>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</si>
  <si>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</si>
  <si>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</si>
  <si>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</si>
  <si>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</si>
  <si>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</si>
  <si>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</si>
  <si>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</si>
  <si>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</si>
  <si>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</si>
  <si>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</si>
  <si>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</si>
  <si>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</si>
  <si>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</si>
  <si>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</si>
  <si>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</si>
  <si>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</si>
  <si>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</si>
  <si>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</si>
  <si>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</si>
  <si>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</si>
  <si>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</si>
  <si>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</si>
  <si>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</si>
  <si>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</si>
  <si>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</si>
  <si>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</si>
  <si>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</si>
  <si>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</si>
  <si>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</si>
  <si>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</si>
  <si>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</si>
  <si>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</si>
  <si>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</si>
  <si>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</si>
  <si>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</si>
  <si>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</si>
  <si>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</si>
  <si>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</si>
  <si>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</si>
  <si>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</si>
  <si>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</si>
  <si>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</si>
  <si>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</si>
  <si>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</si>
  <si>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</si>
  <si>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</si>
  <si>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</si>
  <si>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</si>
  <si>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</si>
  <si>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</si>
  <si>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</si>
  <si>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</si>
  <si>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</si>
  <si>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</si>
  <si>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</si>
  <si>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</si>
  <si>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</si>
  <si>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</si>
  <si>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</si>
  <si>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</si>
  <si>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</si>
  <si>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</si>
  <si>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</si>
  <si>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</si>
  <si>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</si>
  <si>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</si>
  <si>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</si>
  <si>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</si>
  <si>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</si>
  <si>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</si>
  <si>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</si>
  <si>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</si>
  <si>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</si>
  <si>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</si>
  <si>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</si>
  <si>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</si>
  <si>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</si>
  <si>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</si>
  <si>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</si>
  <si>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</si>
  <si>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</si>
  <si>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</si>
  <si>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</si>
  <si>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</si>
  <si>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</si>
  <si>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</si>
  <si>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</si>
  <si>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</si>
  <si>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</si>
  <si>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</si>
  <si>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</si>
  <si>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</si>
  <si>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</si>
  <si>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</si>
  <si>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</si>
  <si>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</si>
  <si>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</si>
  <si>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</si>
  <si>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</si>
  <si>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</si>
  <si>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</si>
  <si>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</si>
  <si>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</si>
  <si>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</si>
  <si>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</si>
  <si>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</si>
  <si>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</si>
  <si>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</si>
  <si>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</si>
  <si>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</si>
  <si>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</si>
  <si>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</si>
  <si>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</si>
  <si>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</si>
  <si>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</si>
  <si>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</si>
  <si>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</si>
  <si>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</si>
  <si>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</si>
  <si>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</si>
  <si>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</si>
  <si>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</si>
  <si>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</si>
  <si>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</si>
  <si>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</si>
  <si>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</si>
  <si>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</si>
  <si>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</si>
  <si>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</si>
  <si>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</si>
  <si>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</si>
  <si>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</si>
  <si>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</si>
  <si>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</si>
  <si>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</si>
  <si>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</si>
  <si>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</si>
  <si>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</si>
  <si>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</si>
  <si>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</si>
  <si>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</si>
  <si>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</si>
  <si>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</si>
  <si>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</si>
  <si>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</si>
  <si>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</si>
  <si>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</si>
  <si>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</si>
  <si>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</si>
  <si>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</si>
  <si>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</si>
  <si>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</si>
  <si>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</si>
  <si>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</si>
  <si>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</si>
  <si>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</si>
  <si>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</si>
  <si>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</si>
  <si>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</si>
  <si>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</si>
  <si>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</si>
  <si>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</si>
  <si>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</si>
  <si>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</si>
  <si>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</si>
  <si>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</si>
  <si>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</si>
  <si>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</si>
  <si>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</si>
  <si>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</si>
  <si>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</si>
  <si>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</si>
  <si>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</si>
  <si>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</si>
  <si>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</si>
  <si>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</si>
  <si>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</si>
  <si>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</si>
  <si>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</si>
  <si>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</si>
  <si>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</si>
  <si>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</si>
  <si>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</si>
  <si>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</si>
  <si>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</si>
  <si>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</si>
  <si>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</si>
  <si>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</si>
  <si>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</si>
  <si>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</si>
  <si>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</si>
  <si>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</si>
  <si>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</si>
  <si>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</si>
  <si>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</si>
  <si>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</si>
  <si>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</si>
  <si>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</si>
  <si>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</si>
  <si>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</si>
  <si>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</si>
  <si>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</si>
  <si>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</si>
  <si>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</si>
  <si>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</si>
  <si>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</si>
  <si>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</si>
  <si>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</si>
  <si>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</si>
  <si>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</si>
  <si>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</si>
  <si>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</si>
  <si>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</si>
  <si>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</si>
  <si>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</si>
  <si>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</si>
  <si>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</si>
  <si>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</si>
  <si>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</si>
  <si>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</si>
  <si>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</si>
  <si>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</si>
  <si>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</si>
  <si>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</si>
  <si>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</si>
  <si>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</si>
  <si>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</si>
  <si>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</si>
  <si>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</si>
  <si>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</si>
  <si>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</si>
  <si>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</si>
  <si>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</si>
  <si>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</si>
  <si>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</si>
  <si>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</si>
  <si>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</si>
  <si>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</si>
  <si>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</si>
  <si>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</si>
  <si>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</si>
  <si>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</si>
  <si>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</si>
  <si>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</si>
  <si>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</si>
  <si>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</si>
  <si>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</si>
  <si>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</si>
  <si>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</si>
  <si>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</si>
  <si>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</si>
  <si>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</si>
  <si>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</si>
  <si>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</si>
  <si>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</si>
  <si>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</si>
  <si>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</si>
  <si>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</si>
  <si>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</si>
  <si>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</si>
  <si>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</si>
  <si>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</si>
  <si>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</si>
  <si>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</si>
  <si>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</si>
  <si>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</si>
  <si>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</si>
  <si>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</si>
  <si>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</si>
  <si>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</si>
  <si>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</si>
  <si>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</si>
  <si>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</si>
  <si>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</si>
  <si>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</si>
  <si>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</si>
  <si>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</si>
  <si>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</si>
  <si>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</si>
  <si>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</si>
  <si>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</si>
  <si>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</si>
  <si>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</si>
  <si>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</si>
  <si>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</si>
  <si>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</si>
  <si>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</si>
  <si>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</si>
  <si>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</si>
  <si>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</si>
  <si>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</si>
  <si>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</si>
  <si>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</si>
  <si>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</si>
  <si>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</si>
  <si>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</si>
  <si>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</si>
  <si>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</si>
  <si>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</si>
  <si>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</si>
  <si>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</si>
  <si>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</si>
  <si>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</si>
  <si>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</si>
  <si>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</si>
  <si>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</si>
  <si>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</si>
  <si>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</si>
  <si>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</si>
  <si>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</si>
  <si>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</si>
  <si>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</si>
  <si>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</si>
  <si>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</si>
  <si>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</si>
  <si>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</si>
  <si>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</si>
  <si>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</si>
  <si>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</si>
  <si>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</si>
  <si>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</si>
  <si>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</si>
  <si>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</si>
  <si>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</si>
  <si>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</si>
  <si>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</si>
  <si>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</si>
  <si>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</si>
  <si>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</si>
  <si>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</si>
  <si>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</si>
  <si>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</si>
  <si>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</si>
  <si>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</si>
  <si>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</si>
  <si>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</si>
  <si>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</si>
  <si>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</si>
  <si>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</si>
  <si>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</si>
  <si>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</si>
  <si>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</si>
  <si>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</si>
  <si>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</si>
  <si>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</si>
  <si>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</si>
  <si>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</si>
  <si>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</si>
  <si>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</si>
  <si>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</si>
  <si>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</si>
  <si>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</si>
  <si>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</si>
  <si>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</si>
  <si>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</si>
  <si>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</si>
  <si>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</si>
  <si>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</si>
  <si>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</si>
  <si>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</si>
  <si>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</si>
  <si>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</si>
  <si>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</si>
  <si>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</si>
  <si>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</si>
  <si>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</si>
  <si>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</si>
  <si>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</si>
  <si>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</si>
  <si>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</si>
  <si>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</si>
  <si>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</si>
  <si>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</si>
  <si>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</si>
  <si>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</si>
  <si>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</si>
  <si>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</si>
  <si>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</si>
  <si>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</si>
  <si>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</si>
  <si>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</si>
  <si>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</si>
  <si>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</si>
  <si>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</si>
  <si>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</si>
  <si>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</si>
  <si>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</si>
  <si>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</si>
  <si>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</si>
  <si>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</si>
  <si>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</si>
  <si>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</si>
  <si>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</si>
  <si>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</si>
  <si>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</si>
  <si>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</si>
  <si>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</si>
  <si>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</si>
  <si>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</si>
  <si>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</si>
  <si>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</si>
  <si>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</si>
  <si>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</si>
  <si>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</si>
  <si>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</si>
  <si>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</si>
  <si>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</si>
  <si>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</si>
  <si>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</si>
  <si>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</si>
  <si>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</si>
  <si>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</si>
  <si>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</si>
  <si>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</si>
  <si>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</si>
  <si>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</si>
  <si>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</si>
  <si>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</si>
  <si>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</si>
  <si>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</si>
  <si>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</si>
  <si>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</si>
  <si>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</si>
  <si>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</si>
  <si>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</si>
  <si>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</si>
  <si>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</si>
  <si>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</si>
  <si>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</si>
  <si>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</si>
  <si>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</si>
  <si>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</si>
  <si>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</si>
  <si>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</si>
  <si>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</si>
  <si>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</si>
  <si>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</si>
  <si>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</si>
  <si>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</si>
  <si>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</si>
  <si>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</si>
  <si>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</si>
  <si>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</si>
  <si>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</si>
  <si>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</si>
  <si>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</si>
  <si>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</si>
  <si>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</si>
  <si>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</si>
  <si>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</si>
  <si>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</si>
  <si>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</si>
  <si>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</si>
  <si>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</si>
  <si>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</si>
  <si>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</si>
  <si>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</si>
  <si>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</si>
  <si>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</si>
  <si>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</si>
  <si>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</si>
  <si>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</si>
  <si>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</si>
  <si>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</si>
  <si>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</si>
  <si>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</si>
  <si>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</si>
  <si>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</si>
  <si>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</si>
  <si>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</si>
  <si>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</si>
  <si>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</si>
  <si>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</si>
  <si>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</si>
  <si>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</si>
  <si>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</si>
  <si>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</si>
  <si>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</si>
  <si>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</si>
  <si>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</si>
  <si>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</si>
  <si>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</si>
  <si>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</si>
  <si>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</si>
  <si>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</si>
  <si>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</si>
  <si>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</si>
  <si>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</si>
  <si>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</si>
  <si>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</si>
  <si>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</si>
  <si>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</si>
  <si>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</si>
  <si>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</si>
  <si>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</si>
  <si>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</si>
  <si>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</si>
  <si>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</si>
  <si>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</si>
  <si>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</si>
  <si>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</si>
  <si>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</si>
  <si>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</si>
  <si>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</si>
  <si>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</si>
  <si>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</si>
  <si>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</si>
  <si>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</si>
  <si>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</si>
  <si>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</si>
  <si>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</si>
  <si>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</si>
  <si>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</si>
  <si>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</si>
  <si>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</si>
  <si>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</si>
  <si>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</si>
  <si>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</si>
  <si>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</si>
  <si>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</si>
  <si>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</si>
  <si>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</si>
  <si>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</si>
  <si>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</si>
  <si>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</si>
  <si>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</si>
  <si>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</si>
  <si>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</si>
  <si>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</si>
  <si>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</si>
  <si>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</si>
  <si>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</si>
  <si>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</si>
  <si>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</si>
  <si>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</si>
  <si>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</si>
  <si>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</si>
  <si>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</si>
  <si>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</si>
  <si>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</si>
  <si>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</si>
  <si>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</si>
  <si>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</si>
  <si>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</si>
  <si>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</si>
  <si>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</si>
  <si>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</si>
  <si>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</si>
  <si>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</si>
  <si>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</si>
  <si>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</si>
  <si>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</si>
  <si>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</si>
  <si>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</si>
  <si>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</si>
  <si>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</si>
  <si>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</si>
  <si>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</si>
  <si>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</si>
  <si>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</si>
  <si>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</si>
  <si>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</si>
  <si>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</si>
  <si>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</si>
  <si>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</si>
  <si>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</si>
  <si>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</si>
  <si>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</si>
  <si>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</si>
  <si>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</si>
  <si>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</si>
  <si>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</si>
  <si>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</si>
  <si>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</si>
  <si>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</si>
  <si>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</si>
  <si>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</si>
  <si>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</si>
  <si>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</si>
  <si>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</si>
  <si>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</si>
  <si>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</si>
  <si>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</si>
  <si>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</si>
  <si>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</si>
  <si>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</si>
  <si>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</si>
  <si>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</si>
  <si>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</si>
  <si>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</si>
  <si>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</si>
  <si>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</si>
  <si>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</si>
  <si>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</si>
  <si>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</si>
  <si>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</si>
  <si>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</si>
  <si>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</si>
  <si>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</si>
  <si>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</si>
  <si>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</si>
  <si>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</si>
  <si>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</si>
  <si>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</si>
  <si>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</si>
  <si>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</si>
  <si>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</si>
  <si>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</si>
  <si>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</si>
  <si>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</si>
  <si>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</si>
  <si>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</si>
  <si>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</si>
  <si>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</si>
  <si>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</si>
  <si>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</si>
  <si>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</si>
  <si>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</si>
  <si>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</si>
  <si>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</si>
  <si>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</si>
  <si>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</si>
  <si>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</si>
  <si>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</si>
  <si>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</si>
  <si>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</si>
  <si>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</si>
  <si>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</si>
  <si>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</si>
  <si>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</si>
  <si>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</si>
  <si>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</si>
  <si>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</si>
  <si>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</si>
  <si>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</si>
  <si>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</si>
  <si>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</si>
  <si>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</si>
  <si>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</si>
  <si>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</si>
  <si>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</si>
  <si>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</si>
  <si>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</si>
  <si>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</si>
  <si>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</si>
  <si>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</si>
  <si>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</si>
  <si>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</si>
  <si>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</si>
  <si>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</si>
  <si>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</si>
  <si>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</si>
  <si>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</si>
  <si>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</si>
  <si>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</si>
  <si>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</si>
  <si>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</si>
  <si>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</si>
  <si>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</si>
  <si>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</si>
  <si>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</si>
  <si>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</si>
  <si>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</si>
  <si>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</si>
  <si>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</si>
  <si>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</si>
  <si>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</si>
  <si>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</si>
  <si>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</si>
  <si>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</si>
  <si>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</si>
  <si>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</si>
  <si>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</si>
  <si>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</si>
  <si>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</si>
  <si>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</si>
  <si>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</si>
  <si>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</si>
  <si>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</si>
  <si>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</si>
  <si>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</si>
  <si>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</si>
  <si>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</si>
  <si>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</si>
  <si>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</si>
  <si>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</si>
  <si>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</si>
  <si>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</si>
  <si>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</si>
  <si>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</si>
  <si>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</si>
  <si>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</si>
  <si>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</si>
  <si>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</si>
  <si>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</si>
  <si>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</si>
  <si>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</si>
  <si>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</si>
  <si>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</si>
  <si>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</si>
  <si>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</si>
  <si>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</si>
  <si>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</si>
  <si>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</si>
  <si>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</si>
  <si>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</si>
  <si>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</si>
  <si>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</si>
  <si>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</si>
  <si>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</si>
  <si>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</si>
  <si>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</si>
  <si>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</si>
  <si>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</si>
  <si>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</si>
  <si>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</si>
  <si>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</si>
  <si>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</si>
  <si>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</si>
  <si>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</si>
  <si>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</si>
  <si>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</si>
  <si>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</si>
  <si>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</si>
  <si>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</si>
  <si>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</si>
  <si>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</si>
  <si>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</si>
  <si>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</si>
  <si>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</si>
  <si>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</si>
  <si>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</si>
  <si>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</si>
  <si>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</si>
  <si>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</si>
  <si>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</si>
  <si>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</si>
  <si>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</si>
  <si>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</si>
  <si>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</si>
  <si>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</si>
  <si>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</si>
  <si>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</si>
  <si>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</si>
  <si>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</si>
  <si>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</si>
  <si>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</si>
  <si>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</si>
  <si>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</si>
  <si>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</si>
  <si>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</si>
  <si>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</si>
  <si>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</si>
  <si>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</si>
  <si>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</si>
  <si>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</si>
  <si>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</si>
  <si>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</si>
  <si>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</si>
  <si>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</si>
  <si>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</si>
  <si>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</si>
  <si>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</si>
  <si>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</si>
  <si>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</si>
  <si>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</si>
  <si>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</si>
  <si>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</si>
  <si>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</si>
  <si>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</si>
  <si>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</si>
  <si>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</si>
  <si>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</si>
  <si>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</si>
  <si>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</si>
  <si>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</si>
  <si>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</si>
  <si>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</si>
  <si>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</si>
  <si>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</si>
  <si>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</si>
  <si>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</si>
  <si>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</si>
  <si>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</si>
  <si>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</si>
  <si>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</si>
  <si>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</si>
  <si>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</si>
  <si>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</si>
  <si>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</si>
  <si>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</si>
  <si>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</si>
  <si>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</si>
  <si>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</si>
  <si>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</si>
  <si>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</si>
  <si>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</si>
  <si>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</si>
  <si>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</si>
  <si>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</si>
  <si>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</si>
  <si>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</si>
  <si>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</si>
  <si>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</si>
  <si>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</si>
  <si>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</si>
  <si>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</si>
  <si>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</si>
  <si>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</si>
  <si>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</si>
  <si>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</si>
  <si>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</si>
  <si>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</si>
  <si>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</si>
  <si>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</si>
  <si>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</si>
  <si>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</si>
  <si>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</si>
  <si>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</si>
  <si>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</si>
  <si>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</si>
  <si>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</si>
  <si>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</si>
  <si>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</si>
  <si>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</si>
  <si>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</si>
  <si>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</si>
  <si>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</si>
  <si>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</si>
  <si>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</si>
  <si>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</si>
  <si>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</si>
  <si>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</si>
  <si>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</si>
  <si>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</si>
  <si>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</si>
  <si>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</si>
  <si>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</si>
  <si>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</si>
  <si>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</si>
  <si>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</si>
  <si>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</si>
  <si>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</si>
  <si>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</si>
  <si>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</si>
  <si>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</si>
  <si>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</si>
  <si>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</si>
  <si>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</si>
  <si>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</si>
  <si>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</si>
  <si>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</si>
  <si>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</si>
  <si>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</si>
  <si>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</si>
  <si>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</si>
  <si>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</si>
  <si>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</si>
  <si>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</si>
  <si>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</si>
  <si>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</si>
  <si>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</si>
  <si>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</si>
  <si>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</si>
  <si>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</si>
  <si>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</si>
  <si>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</si>
  <si>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</si>
  <si>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</si>
  <si>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</si>
  <si>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</si>
  <si>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</si>
  <si>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</si>
  <si>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</si>
  <si>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</si>
  <si>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</si>
  <si>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</si>
  <si>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</si>
  <si>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</si>
  <si>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</si>
  <si>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</si>
  <si>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</si>
  <si>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</si>
  <si>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</si>
  <si>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</si>
  <si>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</si>
  <si>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</si>
  <si>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</si>
  <si>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</si>
  <si>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</si>
  <si>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</si>
  <si>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</si>
  <si>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</si>
  <si>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</si>
  <si>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</si>
  <si>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</si>
  <si>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</si>
  <si>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</si>
  <si>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</si>
  <si>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</si>
  <si>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</si>
  <si>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</si>
  <si>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</si>
  <si>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</si>
  <si>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</si>
  <si>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</si>
  <si>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</si>
  <si>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</si>
  <si>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</si>
  <si>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</si>
  <si>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</si>
  <si>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</si>
  <si>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</si>
  <si>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</si>
  <si>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</si>
  <si>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</si>
  <si>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</si>
  <si>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</si>
  <si>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</si>
  <si>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</si>
  <si>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</si>
  <si>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</si>
  <si>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</si>
  <si>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</si>
  <si>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</si>
  <si>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</si>
  <si>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</si>
  <si>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</si>
  <si>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</si>
  <si>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</si>
  <si>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</si>
  <si>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</si>
  <si>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</si>
  <si>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</si>
  <si>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</si>
  <si>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</si>
  <si>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</si>
  <si>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</si>
  <si>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</si>
  <si>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</si>
  <si>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</si>
  <si>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</si>
  <si>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</si>
  <si>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</si>
  <si>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</si>
  <si>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</si>
  <si>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</si>
  <si>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</si>
  <si>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</si>
  <si>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</si>
  <si>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</si>
  <si>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</si>
  <si>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</si>
  <si>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</si>
  <si>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</si>
  <si>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</si>
  <si>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</si>
  <si>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</si>
  <si>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</si>
  <si>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</si>
  <si>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</si>
  <si>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</si>
  <si>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</si>
  <si>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</si>
  <si>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</si>
  <si>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</si>
  <si>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</si>
  <si>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</si>
  <si>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</si>
  <si>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</si>
  <si>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</si>
  <si>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</si>
  <si>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</si>
  <si>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</si>
  <si>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</si>
  <si>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</si>
  <si>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</si>
  <si>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</si>
  <si>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</si>
  <si>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</si>
  <si>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</si>
  <si>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</si>
  <si>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</si>
  <si>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</si>
  <si>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</si>
  <si>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</si>
  <si>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</si>
  <si>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</si>
  <si>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</si>
  <si>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</si>
  <si>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</si>
  <si>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</si>
  <si>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</si>
  <si>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</si>
  <si>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</si>
  <si>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</si>
  <si>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</si>
  <si>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</si>
  <si>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</si>
  <si>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</si>
  <si>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</si>
  <si>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</si>
  <si>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</si>
  <si>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</si>
  <si>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</si>
  <si>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</si>
  <si>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</si>
  <si>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</si>
  <si>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</si>
  <si>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</si>
  <si>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</si>
  <si>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</si>
  <si>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</si>
  <si>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</si>
  <si>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</si>
  <si>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</si>
  <si>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</si>
  <si>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</si>
  <si>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</si>
  <si>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</si>
  <si>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</si>
  <si>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</si>
  <si>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</si>
  <si>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</si>
  <si>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</si>
  <si>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</si>
  <si>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</si>
  <si>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</si>
  <si>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</si>
  <si>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</si>
  <si>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</si>
  <si>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</si>
  <si>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</si>
  <si>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</si>
  <si>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</si>
  <si>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</si>
  <si>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</si>
  <si>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</si>
  <si>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</si>
  <si>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</si>
  <si>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</si>
  <si>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</si>
  <si>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</si>
  <si>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</si>
  <si>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</si>
  <si>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</si>
  <si>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</si>
  <si>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</si>
  <si>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</si>
  <si>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</si>
  <si>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</si>
  <si>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</si>
  <si>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</si>
  <si>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</si>
  <si>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</si>
  <si>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</si>
  <si>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</si>
  <si>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</si>
  <si>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</si>
  <si>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</si>
  <si>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</si>
  <si>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</si>
  <si>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</si>
  <si>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</si>
  <si>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</si>
  <si>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</si>
  <si>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</si>
  <si>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</si>
  <si>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</si>
  <si>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</si>
  <si>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</si>
  <si>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</si>
  <si>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</si>
  <si>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</si>
  <si>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</si>
  <si>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</si>
  <si>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</si>
  <si>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</si>
  <si>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</si>
  <si>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</si>
  <si>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</si>
  <si>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</si>
  <si>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</si>
  <si>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</si>
  <si>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</si>
  <si>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</si>
  <si>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</si>
  <si>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</si>
  <si>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</si>
  <si>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</si>
  <si>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</si>
  <si>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</si>
  <si>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</si>
  <si>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</si>
  <si>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</si>
  <si>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</si>
  <si>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</si>
  <si>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</si>
  <si>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</si>
  <si>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</si>
  <si>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</si>
  <si>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</si>
  <si>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</si>
  <si>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</si>
  <si>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</si>
  <si>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</si>
  <si>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</si>
  <si>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</si>
  <si>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</si>
  <si>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</si>
  <si>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</si>
  <si>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</si>
  <si>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</si>
  <si>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</si>
  <si>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</si>
  <si>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</si>
  <si>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</si>
  <si>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</si>
  <si>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</si>
  <si>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</si>
  <si>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</si>
  <si>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</si>
  <si>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</si>
  <si>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</si>
  <si>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</si>
  <si>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</si>
  <si>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</si>
  <si>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</si>
  <si>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</si>
  <si>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</si>
  <si>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</si>
  <si>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</si>
  <si>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</si>
  <si>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</si>
  <si>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</si>
  <si>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</si>
  <si>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</si>
  <si>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</si>
  <si>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</si>
  <si>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</si>
  <si>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</si>
  <si>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</si>
  <si>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</si>
  <si>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</si>
  <si>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</si>
  <si>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</si>
  <si>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</si>
  <si>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</si>
  <si>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</si>
  <si>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</si>
  <si>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</si>
  <si>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</si>
  <si>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</si>
  <si>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</si>
  <si>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</si>
  <si>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</si>
  <si>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</si>
  <si>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</si>
  <si>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</si>
  <si>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</si>
  <si>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</si>
  <si>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</si>
  <si>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</si>
  <si>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</si>
  <si>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</si>
  <si>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</si>
  <si>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</si>
  <si>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</si>
  <si>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</si>
  <si>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</si>
  <si>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</si>
  <si>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</si>
  <si>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</si>
  <si>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</si>
  <si>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</si>
  <si>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</si>
  <si>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</si>
  <si>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</si>
  <si>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</si>
  <si>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</si>
  <si>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</si>
  <si>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</si>
  <si>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</si>
  <si>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</si>
  <si>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</si>
  <si>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</si>
  <si>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</si>
  <si>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</si>
  <si>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</si>
  <si>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</si>
  <si>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</si>
  <si>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</si>
  <si>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</si>
  <si>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</si>
  <si>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</si>
  <si>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</si>
  <si>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</si>
  <si>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</si>
  <si>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</si>
  <si>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</si>
  <si>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</si>
  <si>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</si>
  <si>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</si>
  <si>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</si>
  <si>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</si>
  <si>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</si>
  <si>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</si>
  <si>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</si>
  <si>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</si>
  <si>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</si>
  <si>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</si>
  <si>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</si>
  <si>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</si>
  <si>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</si>
  <si>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</si>
  <si>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</si>
  <si>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</si>
  <si>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</si>
  <si>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</si>
  <si>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</si>
  <si>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</si>
  <si>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</si>
  <si>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</si>
  <si>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</si>
  <si>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</si>
  <si>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</si>
  <si>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</si>
  <si>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</si>
  <si>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</si>
  <si>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</si>
  <si>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</si>
  <si>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</si>
  <si>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</si>
  <si>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</si>
  <si>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</si>
  <si>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</si>
  <si>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</si>
  <si>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</si>
  <si>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</si>
  <si>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</si>
  <si>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</si>
  <si>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</si>
  <si>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</si>
  <si>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</si>
  <si>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</si>
  <si>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</si>
  <si>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</si>
  <si>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</si>
  <si>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</si>
  <si>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</si>
  <si>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</si>
  <si>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</si>
  <si>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</si>
  <si>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</si>
  <si>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</si>
  <si>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</si>
  <si>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</si>
  <si>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</si>
  <si>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</si>
  <si>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</si>
  <si>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</si>
  <si>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</si>
  <si>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</si>
  <si>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</si>
  <si>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</si>
  <si>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</si>
  <si>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</si>
  <si>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</si>
  <si>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</si>
  <si>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</si>
  <si>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</si>
  <si>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</si>
  <si>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</si>
  <si>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</si>
  <si>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</si>
  <si>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</si>
  <si>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</si>
  <si>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</si>
  <si>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</si>
  <si>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</si>
  <si>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</si>
  <si>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</si>
  <si>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</si>
  <si>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</si>
  <si>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</si>
  <si>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</si>
  <si>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</si>
  <si>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</si>
  <si>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</si>
  <si>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</si>
  <si>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</si>
  <si>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</si>
  <si>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</si>
  <si>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</si>
  <si>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</si>
  <si>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</si>
  <si>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</si>
  <si>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</si>
  <si>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</si>
  <si>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</si>
  <si>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</si>
  <si>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</si>
  <si>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</si>
  <si>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</si>
  <si>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</si>
  <si>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</si>
  <si>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</si>
  <si>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</si>
  <si>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</si>
  <si>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</si>
  <si>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</si>
  <si>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</si>
  <si>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</si>
  <si>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</si>
  <si>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</si>
  <si>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</si>
  <si>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</si>
  <si>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</si>
  <si>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</si>
  <si>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</si>
  <si>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</si>
  <si>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</si>
  <si>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</si>
  <si>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</si>
  <si>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</si>
  <si>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</si>
  <si>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</si>
  <si>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</si>
  <si>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</si>
  <si>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</si>
  <si>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</si>
  <si>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</si>
  <si>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</si>
  <si>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</si>
  <si>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</si>
  <si>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</si>
  <si>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</si>
  <si>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</si>
  <si>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</si>
  <si>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</si>
  <si>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</si>
  <si>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</si>
  <si>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</si>
  <si>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</si>
  <si>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</si>
  <si>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</si>
  <si>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</si>
  <si>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</si>
  <si>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</si>
  <si>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</si>
  <si>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</si>
  <si>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</si>
  <si>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</si>
  <si>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</si>
  <si>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</si>
  <si>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</si>
  <si>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</si>
  <si>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</si>
  <si>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</si>
  <si>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</si>
  <si>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</si>
  <si>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</si>
  <si>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</si>
  <si>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</si>
  <si>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</si>
  <si>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</si>
  <si>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</si>
  <si>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</si>
  <si>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</si>
  <si>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</si>
  <si>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</si>
  <si>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</si>
  <si>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</si>
  <si>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</si>
  <si>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</si>
  <si>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</si>
  <si>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</si>
  <si>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</si>
  <si>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</si>
  <si>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</si>
  <si>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</si>
  <si>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</si>
  <si>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</si>
  <si>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</si>
  <si>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</si>
  <si>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</si>
  <si>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</si>
  <si>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</si>
  <si>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</si>
  <si>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</si>
  <si>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</si>
  <si>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</si>
  <si>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</si>
  <si>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</si>
  <si>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</si>
  <si>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</si>
  <si>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</si>
  <si>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</si>
  <si>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</si>
  <si>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</si>
  <si>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</si>
  <si>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</si>
  <si>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</si>
  <si>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</si>
  <si>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</si>
  <si>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</si>
  <si>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</si>
  <si>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</si>
  <si>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</si>
  <si>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</si>
  <si>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</si>
  <si>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</si>
  <si>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</si>
  <si>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</si>
  <si>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</si>
  <si>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</si>
  <si>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</si>
  <si>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</si>
  <si>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</si>
  <si>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</si>
  <si>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</si>
  <si>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</si>
  <si>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</si>
  <si>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</si>
  <si>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</si>
  <si>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</si>
  <si>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</si>
  <si>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</si>
  <si>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</si>
  <si>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</si>
  <si>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</si>
  <si>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</si>
  <si>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</si>
  <si>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</si>
  <si>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</si>
  <si>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</si>
  <si>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</si>
  <si>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</si>
  <si>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</si>
  <si>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</si>
  <si>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</si>
  <si>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</si>
  <si>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</si>
  <si>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</si>
  <si>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</si>
  <si>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</si>
  <si>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</si>
  <si>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</si>
  <si>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</si>
  <si>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</si>
  <si>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</si>
  <si>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</si>
  <si>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</si>
  <si>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</si>
  <si>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</si>
  <si>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</si>
  <si>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</si>
  <si>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</si>
  <si>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</si>
  <si>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</si>
  <si>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</si>
  <si>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</si>
  <si>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</si>
  <si>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</si>
  <si>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</si>
  <si>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</si>
  <si>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</si>
  <si>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</si>
  <si>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</si>
  <si>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</si>
  <si>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</si>
  <si>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</si>
  <si>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</si>
  <si>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</si>
  <si>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</si>
  <si>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</si>
  <si>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</si>
  <si>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</si>
  <si>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</si>
  <si>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</si>
  <si>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</si>
  <si>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</si>
  <si>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</si>
  <si>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</si>
  <si>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</si>
  <si>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</si>
  <si>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</si>
  <si>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</si>
  <si>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</si>
  <si>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</si>
  <si>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</si>
  <si>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</si>
  <si>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</si>
  <si>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</si>
  <si>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</si>
  <si>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</si>
  <si>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</si>
  <si>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</si>
  <si>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</si>
  <si>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</si>
  <si>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</si>
  <si>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</si>
  <si>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</si>
  <si>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</si>
  <si>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</si>
  <si>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</si>
  <si>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</si>
  <si>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</si>
  <si>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</si>
  <si>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</si>
  <si>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</si>
  <si>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</si>
  <si>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</si>
  <si>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</si>
  <si>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</si>
  <si>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</si>
  <si>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</si>
  <si>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</si>
  <si>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</si>
  <si>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</si>
  <si>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</si>
  <si>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</si>
  <si>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</si>
  <si>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</si>
  <si>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</si>
  <si>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</si>
  <si>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</si>
  <si>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</si>
  <si>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</si>
  <si>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</si>
  <si>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</si>
  <si>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</si>
  <si>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</si>
  <si>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</si>
  <si>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</si>
  <si>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</si>
  <si>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</si>
  <si>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</si>
  <si>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</si>
  <si>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</si>
  <si>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</si>
  <si>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</si>
  <si>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</si>
  <si>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</si>
  <si>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</si>
  <si>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</si>
  <si>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</si>
  <si>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</si>
  <si>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</si>
  <si>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</si>
  <si>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</si>
  <si>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</si>
  <si>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</si>
  <si>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</si>
  <si>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</si>
  <si>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</si>
  <si>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</si>
  <si>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</si>
  <si>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</si>
  <si>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</si>
  <si>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</si>
  <si>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</si>
  <si>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</si>
  <si>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</si>
  <si>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</si>
  <si>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</si>
  <si>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</si>
  <si>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</si>
  <si>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</si>
  <si>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</si>
  <si>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</si>
  <si>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</si>
  <si>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</si>
  <si>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</si>
  <si>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</si>
  <si>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</si>
  <si>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</si>
  <si>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</si>
  <si>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</si>
  <si>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</si>
  <si>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</si>
  <si>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</si>
  <si>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</si>
  <si>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</si>
  <si>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</si>
  <si>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</si>
  <si>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</si>
  <si>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</si>
  <si>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</si>
  <si>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</si>
  <si>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</si>
  <si>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</si>
  <si>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</si>
  <si>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</si>
  <si>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</si>
  <si>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</si>
  <si>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</si>
  <si>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</si>
  <si>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</si>
  <si>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</si>
  <si>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</si>
  <si>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</si>
  <si>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</si>
  <si>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</si>
  <si>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</si>
  <si>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</si>
  <si>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</si>
  <si>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</si>
  <si>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</si>
  <si>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</si>
  <si>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</si>
  <si>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</si>
  <si>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</si>
  <si>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</si>
  <si>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</si>
  <si>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</si>
  <si>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</si>
  <si>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</si>
  <si>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</si>
  <si>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</si>
  <si>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</si>
  <si>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</si>
  <si>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</si>
  <si>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</si>
  <si>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</si>
  <si>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</si>
  <si>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</si>
  <si>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</si>
  <si>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</si>
  <si>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</si>
  <si>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</si>
  <si>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</si>
  <si>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</si>
  <si>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</si>
  <si>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</si>
  <si>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</si>
  <si>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</si>
  <si>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</si>
  <si>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</si>
  <si>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</si>
  <si>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</si>
  <si>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</si>
  <si>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</si>
  <si>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</si>
  <si>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</si>
  <si>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</si>
  <si>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</si>
  <si>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</si>
  <si>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</si>
  <si>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</si>
  <si>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</si>
  <si>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</si>
  <si>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</si>
  <si>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</si>
  <si>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</si>
  <si>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</si>
  <si>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</si>
  <si>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</si>
  <si>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</si>
  <si>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</si>
  <si>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</si>
  <si>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</si>
  <si>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</si>
  <si>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</si>
  <si>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</si>
  <si>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</si>
  <si>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</si>
  <si>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</si>
  <si>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</si>
  <si>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</si>
  <si>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</si>
  <si>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</si>
  <si>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</si>
  <si>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</si>
  <si>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</si>
  <si>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</si>
  <si>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</si>
  <si>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</si>
  <si>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</si>
  <si>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</si>
  <si>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</si>
  <si>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</si>
  <si>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</si>
  <si>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</si>
  <si>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</si>
  <si>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</si>
  <si>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</si>
  <si>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</si>
  <si>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</si>
  <si>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</si>
  <si>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</si>
  <si>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</si>
  <si>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</si>
  <si>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</si>
  <si>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</si>
  <si>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</si>
  <si>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</si>
  <si>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</si>
  <si>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</si>
  <si>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</si>
  <si>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</si>
  <si>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</si>
  <si>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</si>
  <si>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</si>
  <si>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</si>
  <si>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</si>
  <si>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</si>
  <si>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</si>
  <si>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</si>
  <si>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</si>
  <si>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</si>
  <si>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</si>
  <si>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</si>
  <si>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</si>
  <si>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</si>
  <si>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</si>
  <si>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</si>
  <si>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</si>
  <si>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</si>
  <si>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</si>
  <si>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</si>
  <si>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</si>
  <si>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</si>
  <si>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</si>
  <si>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</si>
  <si>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</si>
  <si>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</si>
  <si>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</si>
  <si>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</si>
  <si>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</si>
  <si>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</si>
  <si>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</si>
  <si>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</si>
  <si>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</si>
  <si>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</si>
  <si>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</si>
  <si>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</si>
  <si>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</si>
  <si>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</si>
  <si>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</si>
  <si>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</si>
  <si>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</si>
  <si>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</si>
  <si>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</si>
  <si>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</si>
  <si>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</si>
  <si>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</si>
  <si>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</si>
  <si>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</si>
  <si>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</si>
  <si>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</si>
  <si>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</si>
  <si>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</si>
  <si>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</si>
  <si>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</si>
  <si>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</si>
  <si>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</si>
  <si>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</si>
  <si>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</si>
  <si>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</si>
  <si>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</si>
  <si>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</si>
  <si>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</si>
  <si>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</si>
  <si>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</si>
  <si>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</si>
  <si>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</si>
  <si>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</si>
  <si>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</si>
  <si>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</si>
  <si>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</si>
  <si>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</si>
  <si>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</si>
  <si>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</si>
  <si>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</si>
  <si>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</si>
  <si>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</si>
  <si>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</si>
  <si>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</si>
  <si>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</si>
  <si>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</si>
  <si>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</si>
  <si>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</si>
  <si>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</si>
  <si>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</si>
  <si>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</si>
  <si>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</si>
  <si>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</si>
  <si>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</si>
  <si>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</si>
  <si>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</si>
  <si>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</si>
  <si>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</si>
  <si>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</si>
  <si>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</si>
  <si>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</si>
  <si>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</si>
  <si>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</si>
  <si>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</si>
  <si>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</si>
  <si>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</si>
  <si>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</si>
  <si>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</si>
  <si>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</si>
  <si>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</si>
  <si>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</si>
  <si>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</si>
  <si>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</si>
  <si>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</si>
  <si>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</si>
  <si>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</si>
  <si>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</si>
  <si>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</si>
  <si>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</si>
  <si>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</si>
  <si>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</si>
  <si>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</si>
  <si>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</si>
  <si>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</si>
  <si>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</si>
  <si>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</si>
  <si>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</si>
  <si>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</si>
  <si>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</si>
  <si>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</si>
  <si>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</si>
  <si>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</si>
  <si>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</si>
  <si>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</si>
  <si>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</si>
  <si>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</si>
  <si>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</si>
  <si>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</si>
  <si>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</si>
  <si>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</si>
  <si>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</si>
  <si>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</si>
  <si>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</si>
  <si>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</si>
  <si>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</si>
  <si>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</si>
  <si>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</si>
  <si>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</si>
  <si>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</si>
  <si>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</si>
  <si>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</si>
  <si>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</si>
  <si>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</si>
  <si>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</si>
  <si>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</si>
  <si>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</si>
  <si>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</si>
  <si>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</si>
  <si>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</si>
  <si>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</si>
  <si>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</si>
  <si>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</si>
  <si>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</si>
  <si>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</si>
  <si>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</si>
  <si>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</si>
  <si>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</si>
  <si>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</si>
  <si>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</si>
  <si>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</si>
  <si>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</si>
  <si>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</si>
  <si>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</si>
  <si>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</si>
  <si>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</si>
  <si>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</si>
  <si>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</si>
  <si>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</si>
  <si>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</si>
  <si>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</si>
  <si>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</si>
  <si>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</si>
  <si>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</si>
  <si>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</si>
  <si>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</si>
  <si>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</si>
  <si>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</si>
  <si>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</si>
  <si>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</si>
  <si>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</si>
  <si>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</si>
  <si>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</si>
  <si>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</si>
  <si>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</si>
  <si>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</si>
  <si>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</si>
  <si>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</si>
  <si>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</si>
  <si>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</si>
  <si>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</si>
  <si>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</si>
  <si>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</si>
  <si>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</si>
  <si>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</si>
  <si>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</si>
  <si>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</si>
  <si>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</si>
  <si>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</si>
  <si>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</si>
  <si>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</si>
  <si>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</si>
  <si>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</si>
  <si>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</si>
  <si>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</si>
  <si>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</si>
  <si>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</si>
  <si>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</si>
  <si>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</si>
  <si>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</si>
  <si>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</si>
  <si>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</si>
  <si>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</si>
  <si>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</si>
  <si>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</si>
  <si>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</si>
  <si>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</si>
  <si>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</si>
  <si>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</si>
  <si>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</si>
  <si>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</si>
  <si>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</si>
  <si>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</si>
  <si>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</si>
  <si>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</si>
  <si>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</si>
  <si>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</si>
  <si>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</si>
  <si>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</si>
  <si>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</si>
  <si>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</si>
  <si>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</si>
  <si>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</si>
  <si>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</si>
  <si>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</si>
  <si>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</si>
  <si>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</si>
  <si>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</si>
  <si>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</si>
  <si>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</si>
  <si>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</si>
  <si>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</si>
  <si>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</si>
  <si>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</si>
  <si>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</si>
  <si>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</si>
  <si>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</si>
  <si>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</si>
  <si>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</si>
  <si>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</si>
  <si>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</si>
  <si>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</si>
  <si>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</si>
  <si>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</si>
  <si>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</si>
  <si>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</si>
  <si>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</si>
  <si>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</si>
  <si>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</si>
  <si>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</si>
  <si>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</si>
  <si>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</si>
  <si>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</si>
  <si>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</si>
  <si>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</si>
  <si>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</si>
  <si>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</si>
  <si>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</si>
  <si>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</si>
  <si>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</si>
  <si>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</si>
  <si>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</si>
  <si>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</si>
  <si>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</si>
  <si>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</si>
  <si>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</si>
  <si>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</si>
  <si>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</si>
  <si>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</si>
  <si>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</si>
  <si>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</si>
  <si>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</si>
  <si>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</si>
  <si>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</si>
  <si>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</si>
  <si>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</si>
  <si>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</si>
  <si>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</si>
  <si>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</si>
  <si>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</si>
  <si>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</si>
  <si>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</si>
  <si>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</si>
  <si>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</si>
  <si>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</si>
  <si>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</si>
  <si>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</si>
  <si>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</si>
  <si>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</si>
  <si>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</si>
  <si>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</si>
  <si>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</si>
  <si>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</si>
  <si>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</si>
  <si>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</si>
  <si>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</si>
  <si>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</si>
  <si>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</si>
  <si>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</si>
  <si>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</si>
  <si>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</si>
  <si>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</si>
  <si>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</si>
  <si>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</si>
  <si>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</si>
  <si>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</si>
  <si>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</si>
  <si>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</si>
  <si>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</si>
  <si>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</si>
  <si>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</si>
  <si>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</si>
  <si>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</si>
  <si>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</si>
  <si>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</si>
  <si>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</si>
  <si>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</si>
  <si>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</si>
  <si>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</si>
  <si>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</si>
  <si>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</si>
  <si>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</si>
  <si>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</si>
  <si>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</si>
  <si>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</si>
  <si>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</si>
  <si>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</si>
  <si>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</si>
  <si>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</si>
  <si>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</si>
  <si>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</si>
  <si>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</si>
  <si>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</si>
  <si>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</si>
  <si>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</si>
  <si>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</si>
  <si>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</si>
  <si>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</si>
  <si>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</si>
  <si>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</si>
  <si>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</si>
  <si>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</si>
  <si>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</si>
  <si>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</si>
  <si>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</si>
  <si>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</si>
  <si>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</si>
  <si>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</si>
  <si>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</si>
  <si>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</si>
  <si>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</si>
  <si>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</si>
  <si>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</si>
  <si>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</si>
  <si>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</si>
  <si>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</si>
  <si>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</si>
  <si>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</si>
  <si>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</si>
  <si>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</si>
  <si>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</si>
  <si>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</si>
  <si>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</si>
  <si>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</si>
  <si>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</si>
  <si>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</si>
  <si>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</si>
  <si>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</si>
  <si>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</si>
  <si>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</si>
  <si>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</si>
  <si>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</si>
  <si>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</si>
  <si>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</si>
  <si>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</si>
  <si>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</si>
  <si>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</si>
  <si>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</si>
  <si>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</si>
  <si>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</si>
  <si>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</si>
  <si>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</si>
  <si>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</si>
  <si>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</si>
  <si>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</si>
  <si>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</si>
  <si>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</si>
  <si>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</si>
  <si>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</si>
  <si>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</si>
  <si>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</si>
  <si>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</si>
  <si>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</si>
  <si>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</si>
  <si>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</si>
  <si>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</si>
  <si>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</si>
  <si>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</si>
  <si>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</si>
  <si>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</si>
  <si>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</si>
  <si>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</si>
  <si>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</si>
  <si>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</si>
  <si>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</si>
  <si>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</si>
  <si>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</si>
  <si>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</si>
  <si>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</si>
  <si>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</si>
  <si>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</si>
  <si>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</si>
  <si>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</si>
  <si>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</si>
  <si>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</si>
  <si>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</si>
  <si>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</si>
  <si>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</si>
  <si>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</si>
  <si>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</si>
  <si>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</si>
  <si>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</si>
  <si>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</si>
  <si>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</si>
  <si>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</si>
  <si>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</si>
  <si>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</si>
  <si>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</si>
  <si>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</si>
  <si>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</si>
  <si>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</si>
  <si>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</si>
  <si>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</si>
  <si>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</si>
  <si>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</si>
  <si>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</si>
  <si>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</si>
  <si>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</si>
  <si>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</si>
  <si>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</si>
  <si>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</si>
  <si>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</si>
  <si>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</si>
  <si>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</si>
  <si>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</si>
  <si>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</si>
  <si>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</si>
  <si>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</si>
  <si>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</si>
  <si>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</si>
  <si>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</si>
  <si>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</si>
  <si>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</si>
  <si>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</si>
  <si>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</si>
  <si>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</si>
  <si>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</si>
  <si>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</si>
  <si>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</si>
  <si>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</si>
  <si>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</si>
  <si>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</si>
  <si>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</si>
  <si>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</si>
  <si>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</si>
  <si>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</si>
  <si>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</si>
  <si>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</si>
  <si>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</si>
  <si>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</si>
  <si>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</si>
  <si>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</si>
  <si>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</si>
  <si>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</si>
  <si>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</si>
  <si>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</si>
  <si>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</si>
  <si>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</si>
  <si>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</si>
  <si>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</si>
  <si>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</si>
  <si>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</si>
  <si>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</si>
  <si>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</si>
  <si>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</si>
  <si>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</si>
  <si>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</si>
  <si>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</si>
  <si>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</si>
  <si>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</si>
  <si>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</si>
  <si>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</si>
  <si>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</si>
  <si>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</si>
  <si>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</si>
  <si>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</si>
  <si>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</si>
  <si>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</si>
  <si>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</si>
  <si>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</si>
  <si>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</si>
  <si>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</si>
  <si>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</si>
  <si>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</si>
  <si>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</si>
  <si>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</si>
  <si>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</si>
  <si>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</si>
  <si>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</si>
  <si>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</si>
  <si>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</si>
  <si>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</si>
  <si>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</si>
  <si>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</si>
  <si>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</si>
  <si>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</si>
  <si>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</si>
  <si>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</si>
  <si>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</si>
  <si>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</si>
  <si>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</si>
  <si>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</si>
  <si>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</si>
  <si>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</si>
  <si>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</si>
  <si>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</si>
  <si>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</si>
  <si>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</si>
  <si>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</si>
  <si>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</si>
  <si>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</si>
  <si>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</si>
  <si>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</si>
  <si>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</si>
  <si>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</si>
  <si>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</si>
  <si>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</si>
  <si>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</si>
  <si>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</si>
  <si>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</si>
  <si>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</si>
  <si>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</si>
  <si>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</si>
  <si>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</si>
  <si>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</si>
  <si>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</si>
  <si>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</si>
  <si>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</si>
  <si>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</si>
  <si>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</si>
  <si>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</si>
  <si>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</si>
  <si>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</si>
  <si>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</si>
  <si>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</si>
  <si>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</si>
  <si>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</si>
  <si>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</si>
  <si>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</si>
  <si>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</si>
  <si>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</si>
  <si>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</si>
  <si>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</si>
  <si>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</si>
  <si>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</si>
  <si>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</si>
  <si>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</si>
  <si>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</si>
  <si>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</si>
  <si>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</si>
  <si>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</si>
  <si>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</si>
  <si>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</si>
  <si>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</si>
  <si>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</si>
  <si>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</si>
  <si>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</si>
  <si>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</si>
  <si>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</si>
  <si>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</si>
  <si>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</si>
  <si>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</si>
  <si>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</si>
  <si>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</si>
  <si>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</si>
  <si>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</si>
  <si>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</si>
  <si>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</si>
  <si>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</si>
  <si>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</si>
  <si>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</si>
  <si>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</si>
  <si>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</si>
  <si>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</si>
  <si>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</si>
  <si>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</si>
  <si>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</si>
  <si>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</si>
  <si>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</si>
  <si>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</si>
  <si>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</si>
  <si>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</si>
  <si>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</si>
  <si>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</si>
  <si>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</si>
  <si>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</si>
  <si>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</si>
  <si>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</si>
  <si>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</si>
  <si>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</si>
  <si>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</si>
  <si>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</si>
  <si>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</si>
  <si>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</si>
  <si>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</si>
  <si>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</si>
  <si>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</si>
  <si>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</si>
  <si>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</si>
  <si>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</si>
  <si>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</si>
  <si>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</si>
  <si>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</si>
  <si>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</si>
  <si>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</si>
  <si>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</si>
  <si>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</si>
  <si>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</si>
  <si>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</si>
  <si>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</si>
  <si>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</si>
  <si>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</si>
  <si>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</si>
  <si>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</si>
  <si>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</si>
  <si>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</si>
  <si>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</si>
  <si>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</si>
  <si>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</si>
  <si>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</si>
  <si>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</si>
  <si>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</si>
  <si>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</si>
  <si>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</si>
  <si>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</si>
  <si>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</si>
  <si>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</si>
  <si>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</si>
  <si>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</si>
  <si>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</si>
  <si>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</si>
  <si>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</si>
  <si>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</si>
  <si>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</si>
  <si>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</si>
  <si>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</si>
  <si>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</si>
  <si>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</si>
  <si>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</si>
  <si>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</si>
  <si>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</si>
  <si>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</si>
  <si>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</si>
  <si>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</si>
  <si>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</si>
  <si>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</si>
  <si>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</si>
  <si>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</si>
  <si>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</si>
  <si>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</si>
  <si>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</si>
  <si>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</si>
  <si>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</si>
  <si>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</si>
  <si>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</si>
  <si>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</si>
  <si>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</si>
  <si>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</si>
  <si>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</si>
  <si>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</si>
  <si>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</si>
  <si>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</si>
  <si>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</si>
  <si>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</si>
  <si>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</si>
  <si>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</si>
  <si>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</si>
  <si>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</si>
  <si>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</si>
  <si>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</si>
  <si>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</si>
  <si>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</si>
  <si>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</si>
  <si>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</si>
  <si>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</si>
  <si>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</si>
  <si>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</si>
  <si>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</si>
  <si>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</si>
  <si>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</si>
  <si>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</si>
  <si>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</si>
  <si>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</si>
  <si>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</si>
  <si>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</si>
  <si>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</si>
  <si>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</si>
  <si>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</si>
  <si>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</si>
  <si>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</si>
  <si>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</si>
  <si>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</si>
  <si>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</si>
  <si>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</si>
  <si>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</si>
  <si>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</si>
  <si>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</si>
  <si>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</si>
  <si>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</si>
  <si>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</si>
  <si>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</si>
  <si>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</si>
  <si>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</si>
  <si>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</si>
  <si>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</si>
  <si>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</si>
  <si>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</si>
  <si>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</si>
  <si>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</si>
  <si>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</si>
  <si>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</si>
  <si>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</si>
  <si>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</si>
  <si>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</si>
  <si>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</si>
  <si>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</si>
  <si>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</si>
  <si>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</si>
  <si>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</si>
  <si>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</si>
  <si>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</si>
  <si>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</si>
  <si>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</si>
  <si>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</si>
  <si>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</si>
  <si>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</si>
  <si>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</si>
  <si>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</si>
  <si>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</si>
  <si>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</si>
  <si>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</si>
  <si>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</si>
  <si>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</si>
  <si>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</si>
  <si>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</si>
  <si>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</si>
  <si>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</si>
  <si>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</si>
  <si>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</si>
  <si>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</si>
  <si>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</si>
  <si>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</si>
  <si>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</si>
  <si>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</si>
  <si>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</si>
  <si>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</si>
  <si>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</si>
  <si>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</si>
  <si>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</si>
  <si>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</si>
  <si>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</si>
  <si>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</si>
  <si>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</si>
  <si>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</si>
  <si>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</si>
  <si>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</si>
  <si>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</si>
  <si>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</si>
  <si>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</si>
  <si>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</si>
  <si>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</si>
  <si>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</si>
  <si>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</si>
  <si>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</si>
  <si>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</si>
  <si>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</si>
  <si>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</si>
  <si>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</si>
  <si>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</si>
  <si>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</si>
  <si>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</si>
  <si>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</si>
  <si>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</si>
  <si>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</si>
  <si>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</si>
  <si>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</si>
  <si>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</si>
  <si>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</si>
  <si>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</si>
  <si>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</si>
  <si>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</si>
  <si>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</si>
  <si>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</si>
  <si>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</si>
  <si>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</si>
  <si>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</si>
  <si>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</si>
  <si>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</si>
  <si>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</si>
  <si>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</si>
  <si>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</si>
  <si>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</si>
  <si>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</si>
  <si>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</si>
  <si>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</si>
  <si>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</si>
  <si>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</si>
  <si>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</si>
  <si>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</si>
  <si>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</si>
  <si>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</si>
  <si>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</si>
  <si>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</si>
  <si>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</si>
  <si>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</si>
  <si>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</si>
  <si>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</si>
  <si>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</si>
  <si>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</si>
  <si>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</si>
  <si>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</si>
  <si>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</si>
  <si>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</si>
  <si>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</si>
  <si>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</si>
  <si>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</si>
  <si>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</si>
  <si>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</si>
  <si>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</si>
  <si>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</si>
  <si>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</si>
  <si>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</si>
  <si>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</si>
  <si>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</si>
  <si>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</si>
  <si>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</si>
  <si>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</si>
  <si>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</si>
  <si>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</si>
  <si>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</si>
  <si>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</si>
  <si>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</si>
  <si>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</si>
  <si>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</si>
  <si>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</si>
  <si>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</si>
  <si>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</si>
  <si>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</si>
  <si>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</si>
  <si>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</si>
  <si>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</si>
  <si>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</si>
  <si>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</si>
  <si>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</si>
  <si>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</si>
  <si>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</si>
  <si>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</si>
  <si>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</si>
  <si>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</si>
  <si>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</si>
  <si>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</si>
  <si>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</si>
  <si>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</si>
  <si>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</si>
  <si>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</si>
  <si>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</si>
  <si>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</si>
  <si>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</si>
  <si>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</si>
  <si>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</si>
  <si>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</si>
  <si>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</si>
  <si>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</si>
  <si>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</si>
  <si>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</si>
  <si>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</si>
  <si>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</si>
  <si>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</si>
  <si>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</si>
  <si>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</si>
  <si>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</si>
  <si>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</si>
  <si>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</si>
  <si>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</si>
  <si>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</si>
  <si>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</si>
  <si>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</si>
  <si>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</si>
  <si>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</si>
  <si>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</si>
  <si>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</si>
  <si>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</si>
  <si>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</si>
  <si>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</si>
  <si>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</si>
  <si>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</si>
  <si>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</si>
  <si>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</si>
  <si>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</si>
  <si>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</si>
  <si>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</si>
  <si>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</si>
  <si>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</si>
  <si>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</si>
  <si>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</si>
  <si>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</si>
  <si>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</si>
  <si>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</si>
  <si>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</si>
  <si>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</si>
  <si>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</si>
  <si>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</si>
  <si>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</si>
  <si>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</si>
  <si>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</si>
  <si>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</si>
  <si>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</si>
  <si>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</si>
  <si>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</si>
  <si>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</si>
  <si>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</si>
  <si>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</si>
  <si>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</si>
  <si>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</si>
  <si>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</si>
  <si>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</si>
  <si>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</si>
  <si>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</si>
  <si>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</si>
  <si>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</si>
  <si>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</si>
  <si>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</si>
  <si>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</si>
  <si>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</si>
  <si>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</si>
  <si>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</si>
  <si>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</si>
  <si>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</si>
  <si>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</si>
  <si>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</si>
  <si>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</si>
  <si>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</si>
  <si>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</si>
  <si>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</si>
  <si>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</si>
  <si>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</si>
  <si>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</si>
  <si>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</si>
  <si>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</si>
  <si>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</si>
  <si>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</si>
  <si>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</si>
  <si>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</si>
  <si>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</si>
  <si>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</si>
  <si>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</si>
  <si>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</si>
  <si>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</si>
  <si>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</si>
  <si>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</si>
  <si>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</si>
  <si>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</si>
  <si>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</si>
  <si>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</si>
  <si>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</si>
  <si>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</si>
  <si>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</si>
  <si>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</si>
  <si>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</si>
  <si>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</si>
  <si>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</si>
  <si>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</si>
  <si>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</si>
  <si>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</si>
  <si>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</si>
  <si>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</si>
  <si>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</si>
  <si>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</si>
  <si>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</si>
  <si>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</si>
  <si>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</si>
  <si>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</si>
  <si>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</si>
  <si>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</si>
  <si>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</si>
  <si>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</si>
  <si>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</si>
  <si>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</si>
  <si>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</si>
  <si>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</si>
  <si>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</si>
  <si>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</si>
  <si>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</si>
  <si>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</si>
  <si>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</si>
  <si>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</si>
  <si>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</si>
  <si>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</si>
  <si>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</si>
  <si>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</si>
  <si>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</si>
  <si>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</si>
  <si>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</si>
  <si>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</si>
  <si>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</si>
  <si>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</si>
  <si>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</si>
  <si>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</si>
  <si>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</si>
  <si>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</si>
  <si>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</si>
  <si>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</si>
  <si>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</si>
  <si>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</si>
  <si>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</si>
  <si>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</si>
  <si>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</si>
  <si>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</si>
  <si>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</si>
  <si>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</si>
  <si>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</si>
  <si>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</si>
  <si>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</si>
  <si>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</si>
  <si>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</si>
  <si>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</si>
  <si>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</si>
  <si>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</si>
  <si>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</si>
  <si>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</si>
  <si>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</si>
  <si>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</si>
  <si>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</si>
  <si>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</si>
  <si>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</si>
  <si>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</si>
  <si>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</si>
  <si>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</si>
  <si>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</si>
  <si>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</si>
  <si>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</si>
  <si>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</si>
  <si>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</si>
  <si>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</si>
  <si>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</si>
  <si>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</si>
  <si>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</si>
  <si>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</si>
  <si>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</si>
  <si>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</si>
  <si>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</si>
  <si>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</si>
  <si>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</si>
  <si>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</si>
  <si>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</si>
  <si>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</si>
  <si>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</si>
  <si>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</si>
  <si>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</si>
  <si>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</si>
  <si>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</si>
  <si>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</si>
  <si>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</si>
  <si>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</si>
  <si>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</si>
  <si>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</si>
  <si>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</si>
  <si>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</si>
  <si>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</si>
  <si>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</si>
  <si>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</si>
  <si>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</si>
  <si>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</si>
  <si>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</si>
  <si>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</si>
  <si>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</si>
  <si>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</si>
  <si>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</si>
  <si>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</si>
  <si>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</si>
  <si>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</si>
  <si>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</si>
  <si>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</si>
  <si>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</si>
  <si>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</si>
  <si>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</si>
  <si>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</si>
  <si>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</si>
  <si>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</si>
  <si>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</si>
  <si>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</si>
  <si>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</si>
  <si>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</si>
  <si>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</si>
  <si>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</si>
  <si>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</si>
  <si>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</si>
  <si>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</si>
  <si>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</si>
  <si>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</si>
  <si>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</si>
  <si>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</si>
  <si>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</si>
  <si>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</si>
  <si>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</si>
  <si>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</si>
  <si>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</si>
  <si>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</si>
  <si>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</si>
  <si>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</si>
  <si>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</si>
  <si>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</si>
  <si>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</si>
  <si>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</si>
  <si>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</si>
  <si>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</si>
  <si>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</si>
  <si>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</si>
  <si>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</si>
  <si>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</si>
  <si>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</si>
  <si>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</si>
  <si>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</si>
  <si>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</si>
  <si>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</si>
  <si>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</si>
  <si>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</si>
  <si>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</si>
  <si>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</si>
  <si>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</si>
  <si>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</si>
  <si>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</si>
  <si>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</si>
  <si>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</si>
  <si>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</si>
  <si>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</si>
  <si>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</si>
  <si>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</si>
  <si>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</si>
  <si>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</si>
  <si>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</si>
  <si>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</si>
  <si>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</si>
  <si>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</si>
  <si>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</si>
  <si>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</si>
  <si>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</si>
  <si>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</si>
  <si>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</si>
  <si>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</si>
  <si>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</si>
  <si>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</si>
  <si>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</si>
  <si>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</si>
  <si>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</si>
  <si>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</si>
  <si>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</si>
  <si>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</si>
  <si>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</si>
  <si>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</si>
  <si>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</si>
  <si>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</si>
  <si>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</si>
  <si>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</si>
  <si>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</si>
  <si>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</si>
  <si>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</si>
  <si>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</si>
  <si>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</si>
  <si>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</si>
  <si>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</si>
  <si>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</si>
  <si>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</si>
  <si>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</si>
  <si>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</si>
  <si>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</si>
  <si>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</si>
  <si>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</si>
  <si>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</si>
  <si>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</si>
  <si>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</si>
  <si>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</si>
  <si>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</si>
  <si>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</si>
  <si>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</si>
  <si>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</si>
  <si>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</si>
  <si>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</si>
  <si>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</si>
  <si>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</si>
  <si>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</si>
  <si>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</si>
  <si>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</si>
  <si>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</si>
  <si>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</si>
  <si>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</si>
  <si>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</si>
  <si>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</si>
  <si>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</si>
  <si>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</si>
  <si>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</si>
  <si>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</si>
  <si>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</si>
  <si>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</si>
  <si>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</si>
  <si>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</si>
  <si>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</si>
  <si>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</si>
  <si>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</si>
  <si>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</si>
  <si>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</si>
  <si>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</si>
  <si>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</si>
  <si>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</si>
  <si>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</si>
  <si>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</si>
  <si>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</si>
  <si>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</si>
  <si>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</si>
  <si>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</si>
  <si>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</si>
  <si>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</si>
  <si>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</si>
  <si>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</si>
  <si>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</si>
  <si>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</si>
  <si>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</si>
  <si>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</si>
  <si>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</si>
  <si>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</si>
  <si>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</si>
  <si>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</si>
  <si>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</si>
  <si>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</si>
  <si>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</si>
  <si>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</si>
  <si>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</si>
  <si>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</si>
  <si>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</si>
  <si>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</si>
  <si>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</si>
  <si>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</si>
  <si>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</si>
  <si>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</si>
  <si>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</si>
  <si>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</si>
  <si>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</si>
  <si>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</si>
  <si>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</si>
  <si>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</si>
  <si>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</si>
  <si>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</si>
  <si>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</si>
  <si>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</si>
  <si>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</si>
  <si>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</si>
  <si>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</si>
  <si>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</si>
  <si>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</si>
  <si>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</si>
  <si>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</si>
  <si>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</si>
  <si>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</si>
  <si>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</si>
  <si>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</si>
  <si>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</si>
  <si>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</si>
  <si>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</si>
  <si>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</si>
  <si>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</si>
  <si>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</si>
  <si>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</si>
  <si>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</si>
  <si>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</si>
  <si>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</si>
  <si>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</si>
  <si>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</si>
  <si>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</si>
  <si>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</si>
  <si>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</si>
  <si>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</si>
  <si>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</si>
  <si>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</si>
  <si>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</si>
  <si>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</si>
  <si>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</si>
  <si>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</si>
  <si>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</si>
  <si>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</si>
  <si>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</si>
  <si>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</si>
  <si>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</si>
  <si>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</si>
  <si>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</si>
  <si>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</si>
  <si>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</si>
  <si>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</si>
  <si>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</si>
  <si>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</si>
  <si>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</si>
  <si>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</si>
  <si>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</si>
  <si>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</si>
  <si>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</si>
  <si>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</si>
  <si>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</si>
  <si>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</si>
  <si>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</si>
  <si>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</si>
  <si>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</si>
  <si>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</si>
  <si>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</si>
  <si>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</si>
  <si>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</si>
  <si>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</si>
  <si>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</si>
  <si>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</si>
  <si>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</si>
  <si>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</si>
  <si>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</si>
  <si>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</si>
  <si>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</si>
  <si>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</si>
  <si>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</si>
  <si>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</si>
  <si>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</si>
  <si>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</si>
  <si>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</si>
  <si>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</si>
  <si>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</si>
  <si>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</si>
  <si>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</si>
  <si>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</si>
  <si>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</si>
  <si>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</si>
  <si>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</si>
  <si>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</si>
  <si>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</si>
  <si>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</si>
  <si>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</si>
  <si>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</si>
  <si>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</si>
  <si>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</si>
  <si>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</si>
  <si>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</si>
  <si>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</si>
  <si>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</si>
  <si>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</si>
  <si>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</si>
  <si>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</si>
  <si>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</si>
  <si>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</si>
  <si>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</si>
  <si>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</si>
  <si>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</si>
  <si>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</si>
  <si>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</si>
  <si>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</si>
  <si>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</si>
  <si>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</si>
  <si>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</si>
  <si>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</si>
  <si>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</si>
  <si>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</si>
  <si>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</si>
  <si>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</si>
  <si>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</si>
  <si>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</si>
  <si>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</si>
  <si>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</si>
  <si>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</si>
  <si>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</si>
  <si>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</si>
  <si>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</si>
  <si>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</si>
  <si>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</si>
  <si>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</si>
  <si>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</si>
  <si>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</si>
  <si>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</si>
  <si>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</si>
  <si>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</si>
  <si>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</si>
  <si>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</si>
  <si>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</si>
  <si>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</si>
  <si>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</si>
  <si>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</si>
  <si>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</si>
  <si>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</si>
  <si>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</si>
  <si>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</si>
  <si>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</si>
  <si>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</si>
  <si>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</si>
  <si>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</si>
  <si>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</si>
  <si>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</si>
  <si>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</si>
  <si>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</si>
  <si>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</si>
  <si>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</si>
  <si>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</si>
  <si>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</si>
  <si>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</si>
  <si>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</si>
  <si>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</si>
  <si>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</si>
  <si>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</si>
  <si>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</si>
  <si>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</si>
  <si>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</si>
  <si>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</si>
  <si>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</si>
  <si>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</si>
  <si>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</si>
  <si>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</si>
  <si>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</si>
  <si>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</si>
  <si>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</si>
  <si>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</si>
  <si>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</si>
  <si>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</si>
  <si>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</si>
  <si>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</si>
  <si>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</si>
  <si>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</si>
  <si>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</si>
  <si>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</si>
  <si>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</si>
  <si>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</si>
  <si>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</si>
  <si>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</si>
  <si>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</si>
  <si>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</si>
  <si>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</si>
  <si>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</si>
  <si>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</si>
  <si>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</si>
  <si>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</si>
  <si>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</si>
  <si>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</si>
  <si>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</si>
  <si>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</si>
  <si>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</si>
  <si>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</si>
  <si>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</si>
  <si>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</si>
  <si>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</si>
  <si>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</si>
  <si>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</si>
  <si>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</si>
  <si>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</si>
  <si>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</si>
  <si>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</si>
  <si>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</si>
  <si>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</si>
  <si>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</si>
  <si>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</si>
  <si>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</si>
  <si>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</si>
  <si>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</si>
  <si>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</si>
  <si>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</si>
  <si>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</si>
  <si>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</si>
  <si>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</si>
  <si>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</si>
  <si>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</si>
  <si>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</si>
  <si>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</si>
  <si>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</si>
  <si>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</si>
  <si>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</si>
  <si>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</si>
  <si>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</si>
  <si>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</si>
  <si>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</si>
  <si>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</si>
  <si>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</si>
  <si>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</si>
  <si>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</si>
  <si>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</si>
  <si>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</si>
  <si>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</si>
  <si>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</si>
  <si>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</si>
  <si>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</si>
  <si>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</si>
  <si>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</si>
  <si>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</si>
  <si>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</si>
  <si>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</si>
  <si>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</si>
  <si>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</si>
  <si>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</si>
  <si>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</si>
  <si>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</si>
  <si>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</si>
  <si>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</si>
  <si>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</si>
  <si>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</si>
  <si>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</si>
  <si>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</si>
  <si>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</si>
  <si>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</si>
  <si>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</si>
  <si>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</si>
  <si>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</si>
  <si>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</si>
  <si>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</si>
  <si>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</si>
  <si>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</si>
  <si>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</si>
  <si>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</si>
  <si>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</si>
  <si>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</si>
  <si>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</si>
  <si>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</si>
  <si>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</si>
  <si>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</si>
  <si>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</si>
  <si>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</si>
  <si>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</si>
  <si>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</si>
  <si>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</si>
  <si>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</si>
  <si>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</si>
  <si>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</si>
  <si>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</si>
  <si>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</si>
  <si>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</si>
  <si>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</si>
  <si>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</si>
  <si>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</si>
  <si>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</si>
  <si>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</si>
  <si>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</si>
  <si>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</si>
  <si>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</si>
  <si>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</si>
  <si>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</si>
  <si>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</si>
  <si>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</si>
  <si>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</si>
  <si>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</si>
  <si>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</si>
  <si>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</si>
  <si>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</si>
  <si>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</si>
  <si>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</si>
  <si>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</si>
  <si>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</si>
  <si>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</si>
  <si>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</si>
  <si>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</si>
  <si>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</si>
  <si>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</si>
  <si>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</si>
  <si>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</si>
  <si>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</si>
  <si>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</si>
  <si>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</si>
  <si>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</si>
  <si>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</si>
  <si>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</si>
  <si>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</si>
  <si>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</si>
  <si>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</si>
  <si>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</si>
  <si>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</si>
  <si>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</si>
  <si>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</si>
  <si>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</si>
  <si>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</si>
  <si>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</si>
  <si>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</si>
  <si>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</si>
  <si>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</si>
  <si>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</si>
  <si>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</si>
  <si>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</si>
  <si>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</si>
  <si>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</si>
  <si>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</si>
  <si>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</si>
  <si>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</si>
  <si>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</si>
  <si>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</si>
  <si>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</si>
  <si>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</si>
  <si>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</si>
  <si>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</si>
  <si>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</si>
  <si>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</si>
  <si>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</si>
  <si>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</si>
  <si>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</si>
  <si>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</si>
  <si>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</si>
  <si>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</si>
  <si>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</si>
  <si>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</si>
  <si>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</si>
  <si>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</si>
  <si>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</si>
  <si>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</si>
  <si>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</si>
  <si>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</si>
  <si>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</si>
  <si>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</si>
  <si>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</si>
  <si>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</si>
  <si>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</si>
  <si>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</si>
  <si>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</si>
  <si>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</si>
  <si>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</si>
  <si>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</si>
  <si>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</si>
  <si>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</si>
  <si>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</si>
  <si>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</si>
  <si>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</si>
  <si>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</si>
  <si>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</si>
  <si>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</si>
  <si>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</si>
  <si>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</si>
  <si>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</si>
  <si>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</si>
  <si>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</si>
  <si>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</si>
  <si>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</si>
  <si>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</si>
  <si>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</si>
  <si>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</si>
  <si>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</si>
  <si>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</si>
  <si>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</si>
  <si>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</si>
  <si>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</si>
  <si>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</si>
  <si>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</si>
  <si>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</si>
  <si>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</si>
  <si>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</si>
  <si>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</si>
  <si>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</si>
  <si>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</si>
  <si>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</si>
  <si>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</si>
  <si>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</si>
  <si>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</si>
  <si>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</si>
  <si>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</si>
  <si>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</si>
  <si>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</si>
  <si>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</si>
  <si>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</si>
  <si>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</si>
  <si>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</si>
  <si>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</si>
  <si>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</si>
  <si>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</si>
  <si>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</si>
  <si>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</si>
  <si>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</si>
  <si>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</si>
  <si>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</si>
  <si>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</si>
  <si>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</si>
  <si>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</si>
  <si>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</si>
  <si>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</si>
  <si>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</si>
  <si>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</si>
  <si>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</si>
  <si>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</si>
  <si>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</si>
  <si>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</si>
  <si>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</si>
  <si>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</si>
  <si>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</si>
  <si>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</si>
  <si>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</si>
  <si>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</si>
  <si>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</si>
  <si>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</si>
  <si>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</si>
  <si>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</si>
  <si>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</si>
  <si>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</si>
  <si>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</si>
  <si>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</si>
  <si>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</si>
  <si>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</si>
  <si>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</si>
  <si>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</si>
  <si>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</si>
  <si>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</si>
  <si>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</si>
  <si>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</si>
  <si>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</si>
  <si>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</si>
  <si>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</si>
  <si>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</si>
  <si>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</si>
  <si>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</si>
  <si>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</si>
  <si>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</si>
  <si>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</si>
  <si>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</si>
  <si>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</si>
  <si>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</si>
  <si>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</si>
  <si>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</si>
  <si>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</si>
  <si>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</si>
  <si>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</si>
  <si>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</si>
  <si>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</si>
  <si>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</si>
  <si>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</si>
  <si>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</si>
  <si>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</si>
  <si>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</si>
  <si>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</si>
  <si>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</si>
  <si>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</si>
  <si>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</si>
  <si>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</si>
  <si>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</si>
  <si>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</si>
  <si>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</si>
  <si>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</si>
  <si>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</si>
  <si>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</si>
  <si>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</si>
  <si>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</si>
  <si>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</si>
  <si>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</si>
  <si>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</si>
  <si>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</si>
  <si>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</si>
  <si>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</si>
  <si>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</si>
  <si>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</si>
  <si>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</si>
  <si>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</si>
  <si>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</si>
  <si>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</si>
  <si>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</si>
  <si>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</si>
  <si>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</si>
  <si>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</si>
  <si>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</si>
  <si>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</si>
  <si>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</si>
  <si>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</si>
  <si>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</si>
  <si>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</si>
  <si>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</si>
  <si>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</si>
  <si>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</si>
  <si>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</si>
  <si>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</si>
  <si>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</si>
  <si>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</si>
  <si>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</si>
  <si>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</si>
  <si>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</si>
  <si>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</si>
  <si>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</si>
  <si>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</si>
  <si>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</si>
  <si>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</si>
  <si>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</si>
  <si>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</si>
  <si>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</si>
  <si>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</si>
  <si>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</si>
  <si>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</si>
  <si>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</si>
  <si>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</si>
  <si>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</si>
  <si>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</si>
  <si>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</si>
  <si>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</si>
  <si>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</si>
  <si>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</si>
  <si>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</si>
  <si>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</si>
  <si>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</si>
  <si>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</si>
  <si>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</si>
  <si>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</si>
  <si>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</si>
  <si>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</si>
  <si>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</si>
  <si>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</si>
  <si>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</si>
  <si>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</si>
  <si>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</si>
  <si>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</si>
  <si>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</si>
  <si>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</si>
  <si>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</si>
  <si>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</si>
  <si>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</si>
  <si>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</si>
  <si>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</si>
  <si>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</si>
  <si>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</si>
  <si>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</si>
  <si>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</si>
  <si>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</si>
  <si>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</si>
  <si>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</si>
  <si>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</si>
  <si>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</si>
  <si>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</si>
  <si>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</si>
  <si>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</si>
  <si>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</si>
  <si>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</si>
  <si>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</si>
  <si>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</si>
  <si>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</si>
  <si>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</si>
  <si>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</si>
  <si>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</si>
  <si>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</si>
  <si>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</si>
  <si>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</si>
  <si>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</si>
  <si>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</si>
  <si>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</si>
  <si>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</si>
  <si>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</si>
  <si>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</si>
  <si>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</si>
  <si>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</si>
  <si>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</si>
  <si>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</si>
  <si>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</si>
  <si>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</si>
  <si>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</si>
  <si>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</si>
  <si>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</si>
  <si>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</si>
  <si>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</si>
  <si>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</si>
  <si>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</si>
  <si>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</si>
  <si>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</si>
  <si>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</si>
  <si>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</si>
  <si>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</si>
  <si>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</si>
  <si>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</si>
  <si>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</si>
  <si>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</si>
  <si>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</si>
  <si>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</si>
  <si>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</si>
  <si>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</si>
  <si>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</si>
  <si>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</si>
  <si>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</si>
  <si>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</si>
  <si>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</si>
  <si>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</si>
  <si>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</si>
  <si>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</si>
  <si>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</si>
  <si>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</si>
  <si>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</si>
  <si>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</si>
  <si>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</si>
  <si>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</si>
  <si>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</si>
  <si>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</si>
  <si>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</si>
  <si>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</si>
  <si>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</si>
  <si>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</si>
  <si>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</si>
  <si>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</si>
  <si>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</si>
  <si>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</si>
  <si>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</si>
  <si>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</si>
  <si>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</si>
  <si>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</si>
  <si>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</si>
  <si>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</si>
  <si>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</si>
  <si>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</si>
  <si>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</si>
  <si>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</si>
  <si>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</si>
  <si>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</si>
  <si>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</si>
  <si>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</si>
  <si>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</si>
  <si>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</si>
  <si>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</si>
  <si>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</si>
  <si>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</si>
  <si>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</si>
  <si>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</si>
  <si>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</si>
  <si>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</si>
  <si>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</si>
  <si>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</si>
  <si>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</si>
  <si>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</si>
  <si>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</si>
  <si>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</si>
  <si>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</si>
  <si>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</si>
  <si>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</si>
  <si>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</si>
  <si>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</si>
  <si>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</si>
  <si>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</si>
  <si>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</si>
  <si>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</si>
  <si>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</si>
  <si>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</si>
  <si>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</si>
  <si>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</si>
  <si>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</si>
  <si>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</si>
  <si>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</si>
  <si>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</si>
  <si>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</si>
  <si>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</si>
  <si>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</si>
  <si>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</si>
  <si>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</si>
  <si>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</si>
  <si>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</si>
  <si>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</si>
  <si>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</si>
  <si>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</si>
  <si>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</si>
  <si>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</si>
  <si>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</si>
  <si>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</si>
  <si>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</si>
  <si>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</si>
  <si>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</si>
  <si>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</si>
  <si>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</si>
  <si>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</si>
  <si>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</si>
  <si>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</si>
  <si>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</si>
  <si>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</si>
  <si>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</si>
  <si>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</si>
  <si>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</si>
  <si>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</si>
  <si>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</si>
  <si>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</si>
  <si>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</si>
  <si>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</si>
  <si>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</si>
  <si>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</si>
  <si>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</si>
  <si>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</si>
  <si>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</si>
  <si>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</si>
  <si>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</si>
  <si>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</si>
  <si>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</si>
  <si>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</si>
  <si>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</si>
  <si>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</si>
  <si>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</si>
  <si>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</si>
  <si>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</si>
  <si>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</si>
  <si>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</si>
  <si>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</si>
  <si>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</si>
  <si>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</si>
  <si>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</si>
  <si>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</si>
  <si>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</si>
  <si>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</si>
  <si>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</si>
  <si>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</si>
  <si>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</si>
  <si>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</si>
  <si>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</si>
  <si>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</si>
  <si>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</si>
  <si>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</si>
  <si>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</si>
  <si>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</si>
  <si>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</si>
  <si>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</si>
  <si>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</si>
  <si>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</si>
  <si>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</si>
  <si>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</si>
  <si>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</si>
  <si>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</si>
  <si>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</si>
  <si>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</si>
  <si>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</si>
  <si>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</si>
  <si>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</si>
  <si>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</si>
  <si>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</si>
  <si>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</si>
  <si>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</si>
  <si>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</si>
  <si>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</si>
  <si>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</si>
  <si>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</si>
  <si>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</si>
  <si>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</si>
  <si>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</si>
  <si>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</si>
  <si>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</si>
  <si>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</si>
  <si>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</si>
  <si>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</si>
  <si>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</si>
  <si>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</si>
  <si>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</si>
  <si>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</si>
  <si>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</si>
  <si>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</si>
  <si>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</si>
  <si>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</si>
  <si>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</si>
  <si>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</si>
  <si>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</si>
  <si>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</si>
  <si>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</si>
  <si>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</si>
  <si>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</si>
  <si>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</si>
  <si>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</si>
  <si>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</si>
  <si>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</si>
  <si>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</si>
  <si>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</si>
  <si>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</si>
  <si>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</si>
  <si>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</si>
  <si>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</si>
  <si>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</si>
  <si>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</si>
  <si>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</si>
  <si>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</si>
  <si>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</si>
  <si>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</si>
  <si>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</si>
  <si>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</si>
  <si>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</si>
  <si>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</si>
  <si>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</si>
  <si>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</si>
  <si>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</si>
  <si>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</si>
  <si>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</si>
  <si>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</si>
  <si>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</si>
  <si>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</si>
  <si>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</si>
  <si>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</si>
  <si>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</si>
  <si>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</si>
  <si>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</si>
  <si>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</si>
  <si>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</si>
  <si>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</si>
  <si>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</si>
  <si>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</si>
  <si>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</si>
  <si>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</si>
  <si>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</si>
  <si>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</si>
  <si>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</si>
  <si>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</si>
  <si>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</si>
  <si>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</si>
  <si>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</si>
  <si>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</si>
  <si>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</si>
  <si>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</si>
  <si>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</si>
  <si>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</si>
  <si>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</si>
  <si>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</si>
  <si>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</si>
  <si>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</si>
  <si>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</si>
  <si>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</si>
  <si>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</si>
  <si>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</si>
  <si>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</si>
  <si>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</si>
  <si>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</si>
  <si>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</si>
  <si>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</si>
  <si>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</si>
  <si>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</si>
  <si>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</si>
  <si>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</si>
  <si>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</si>
  <si>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</si>
  <si>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</si>
  <si>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</si>
  <si>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</si>
  <si>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</si>
  <si>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</si>
  <si>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</si>
  <si>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</si>
  <si>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</si>
  <si>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</si>
  <si>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</si>
  <si>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</si>
  <si>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</si>
  <si>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</si>
  <si>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</si>
  <si>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</si>
  <si>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</si>
  <si>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</si>
  <si>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</si>
  <si>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</si>
  <si>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</si>
  <si>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</si>
  <si>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</si>
  <si>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</si>
  <si>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</si>
  <si>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</si>
  <si>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</si>
  <si>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</si>
  <si>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</si>
  <si>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</si>
  <si>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</si>
  <si>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</si>
  <si>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</si>
  <si>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</si>
  <si>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</si>
  <si>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</si>
  <si>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</si>
  <si>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</si>
  <si>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</si>
  <si>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</si>
  <si>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</si>
  <si>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</si>
  <si>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</si>
  <si>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</si>
  <si>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</si>
  <si>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</si>
  <si>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</si>
  <si>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</si>
  <si>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</si>
  <si>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</si>
  <si>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</si>
  <si>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</si>
  <si>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</si>
  <si>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</si>
  <si>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</si>
  <si>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</si>
  <si>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</si>
  <si>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</si>
  <si>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</si>
  <si>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</si>
  <si>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</si>
  <si>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</si>
  <si>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</si>
  <si>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</si>
  <si>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</si>
  <si>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</si>
  <si>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</si>
  <si>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</si>
  <si>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</si>
  <si>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</si>
  <si>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</si>
  <si>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</si>
  <si>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</si>
  <si>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</si>
  <si>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</si>
  <si>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</si>
  <si>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</si>
  <si>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</si>
  <si>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</si>
  <si>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</si>
  <si>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</si>
  <si>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</si>
  <si>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</si>
  <si>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</si>
  <si>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</si>
  <si>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</si>
  <si>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</si>
  <si>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</si>
  <si>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</si>
  <si>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</si>
  <si>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</si>
  <si>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</si>
  <si>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</si>
  <si>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</si>
  <si>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</si>
  <si>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</si>
  <si>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</si>
  <si>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</si>
  <si>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</si>
  <si>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</si>
  <si>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</si>
  <si>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</si>
  <si>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</si>
  <si>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</si>
  <si>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</si>
  <si>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</si>
  <si>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</si>
  <si>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</si>
  <si>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</si>
  <si>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</si>
  <si>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</si>
  <si>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</si>
  <si>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</si>
  <si>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</si>
  <si>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</si>
  <si>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</si>
  <si>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</si>
  <si>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</si>
  <si>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</si>
  <si>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</si>
  <si>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</si>
  <si>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</si>
  <si>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</si>
  <si>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</si>
  <si>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</si>
  <si>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</si>
  <si>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</si>
  <si>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</si>
  <si>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</si>
  <si>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</si>
  <si>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</si>
  <si>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</si>
  <si>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</si>
  <si>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</si>
  <si>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</si>
  <si>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</si>
  <si>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</si>
  <si>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</si>
  <si>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</si>
  <si>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</si>
  <si>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</si>
  <si>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</si>
  <si>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</si>
  <si>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</si>
  <si>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</si>
  <si>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</si>
  <si>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</si>
  <si>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</si>
  <si>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</si>
  <si>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</si>
  <si>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</si>
  <si>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</si>
  <si>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</si>
  <si>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</si>
  <si>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</si>
  <si>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</si>
  <si>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</si>
  <si>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</si>
  <si>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</si>
  <si>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</si>
  <si>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</si>
  <si>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</si>
  <si>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</si>
  <si>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</si>
  <si>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</si>
  <si>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</si>
  <si>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</si>
  <si>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</si>
  <si>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</si>
  <si>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</si>
  <si>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</si>
  <si>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</si>
  <si>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</si>
  <si>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</si>
  <si>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</si>
  <si>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</si>
  <si>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</si>
  <si>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</si>
  <si>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</si>
  <si>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</si>
  <si>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</si>
  <si>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</si>
  <si>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</si>
  <si>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</si>
  <si>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</si>
  <si>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</si>
  <si>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</si>
  <si>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</si>
  <si>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</si>
  <si>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</si>
  <si>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</si>
  <si>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</si>
  <si>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</si>
  <si>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</si>
  <si>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</si>
  <si>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</si>
  <si>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</si>
  <si>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</si>
  <si>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</si>
  <si>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</si>
  <si>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</si>
  <si>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</si>
  <si>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</si>
  <si>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</si>
  <si>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</si>
  <si>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</si>
  <si>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</si>
  <si>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</si>
  <si>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</si>
  <si>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</si>
  <si>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</si>
  <si>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</si>
  <si>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</si>
  <si>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</si>
  <si>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</si>
  <si>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</si>
  <si>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</si>
  <si>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</si>
  <si>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</si>
  <si>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</si>
  <si>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</si>
  <si>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</si>
  <si>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</si>
  <si>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</si>
  <si>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</si>
  <si>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</si>
  <si>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</si>
  <si>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</si>
  <si>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</si>
  <si>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</si>
  <si>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</si>
  <si>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</si>
  <si>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</si>
  <si>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</si>
  <si>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</si>
  <si>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</si>
  <si>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</si>
  <si>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</si>
  <si>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</si>
  <si>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</si>
  <si>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</si>
  <si>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</si>
  <si>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</si>
  <si>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</si>
  <si>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</si>
  <si>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</si>
  <si>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</si>
  <si>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</si>
  <si>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</si>
  <si>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</si>
  <si>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</si>
  <si>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</si>
  <si>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</si>
  <si>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</si>
  <si>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</si>
  <si>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</si>
  <si>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</si>
  <si>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</si>
  <si>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</si>
  <si>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</si>
  <si>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</si>
  <si>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</si>
  <si>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</si>
  <si>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</si>
  <si>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</si>
  <si>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</si>
  <si>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</si>
  <si>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</si>
  <si>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</si>
  <si>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</si>
  <si>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</si>
  <si>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</si>
  <si>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</si>
  <si>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</si>
  <si>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</si>
  <si>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</si>
  <si>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</si>
  <si>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</si>
  <si>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</si>
  <si>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</si>
  <si>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</si>
  <si>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</si>
  <si>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</si>
  <si>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</si>
  <si>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</si>
  <si>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</si>
  <si>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</si>
  <si>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</si>
  <si>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</si>
  <si>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</si>
  <si>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</si>
  <si>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</si>
  <si>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</si>
  <si>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</si>
  <si>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</si>
  <si>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</si>
  <si>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</si>
  <si>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</si>
  <si>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</si>
  <si>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</si>
  <si>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</si>
  <si>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</si>
  <si>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</si>
  <si>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</si>
  <si>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</si>
  <si>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</si>
  <si>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</si>
  <si>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</si>
  <si>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</si>
  <si>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</si>
  <si>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</si>
  <si>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</si>
  <si>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</si>
  <si>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</si>
  <si>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</si>
  <si>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</si>
  <si>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</si>
  <si>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</si>
  <si>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</si>
  <si>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</si>
  <si>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</si>
  <si>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</si>
  <si>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</si>
  <si>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</si>
  <si>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</si>
  <si>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</si>
  <si>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</si>
  <si>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</si>
  <si>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</si>
  <si>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</si>
  <si>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</si>
  <si>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</si>
  <si>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</si>
  <si>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</si>
  <si>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</si>
  <si>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</si>
  <si>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</si>
  <si>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</si>
  <si>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</si>
  <si>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</si>
  <si>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</si>
  <si>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</si>
  <si>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</si>
  <si>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</si>
  <si>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</si>
  <si>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</si>
  <si>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</si>
  <si>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</si>
  <si>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</si>
  <si>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</si>
  <si>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</si>
  <si>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</si>
  <si>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</si>
  <si>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</si>
  <si>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</si>
  <si>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</si>
  <si>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</si>
  <si>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</si>
  <si>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</si>
  <si>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</si>
  <si>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</si>
  <si>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</si>
  <si>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</si>
  <si>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</si>
  <si>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</si>
  <si>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</si>
  <si>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</si>
  <si>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</si>
  <si>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</si>
  <si>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</si>
  <si>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</si>
  <si>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</si>
  <si>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</si>
  <si>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</si>
  <si>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</si>
  <si>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</si>
  <si>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</si>
  <si>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</si>
  <si>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</si>
  <si>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</si>
  <si>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</si>
  <si>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</si>
  <si>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</si>
  <si>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</si>
  <si>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</si>
  <si>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</si>
  <si>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</si>
  <si>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</si>
  <si>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</si>
  <si>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</si>
  <si>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</si>
  <si>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</si>
  <si>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</si>
  <si>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</si>
  <si>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</si>
  <si>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</si>
  <si>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</si>
  <si>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</si>
  <si>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</si>
  <si>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</si>
  <si>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</si>
  <si>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</si>
  <si>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</si>
  <si>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</si>
  <si>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</si>
  <si>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</si>
  <si>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</si>
  <si>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</si>
  <si>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</si>
  <si>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</si>
  <si>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</si>
  <si>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</si>
  <si>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</si>
  <si>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</si>
  <si>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</si>
  <si>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</si>
  <si>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</si>
  <si>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</si>
  <si>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</si>
  <si>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</si>
  <si>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</si>
  <si>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</si>
  <si>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</si>
  <si>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</si>
  <si>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</si>
  <si>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</si>
  <si>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</si>
  <si>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</si>
  <si>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</si>
  <si>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</si>
  <si>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</si>
  <si>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</si>
  <si>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</si>
  <si>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</si>
  <si>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</si>
  <si>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</si>
  <si>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</si>
  <si>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</si>
  <si>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</si>
  <si>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</si>
  <si>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</si>
  <si>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</si>
  <si>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</si>
  <si>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</si>
  <si>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</si>
  <si>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</si>
  <si>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</si>
  <si>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</si>
  <si>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</si>
  <si>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</si>
  <si>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</si>
  <si>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</si>
  <si>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</si>
  <si>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</si>
  <si>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</si>
  <si>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</si>
  <si>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</si>
  <si>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</si>
  <si>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</si>
  <si>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</si>
  <si>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</si>
  <si>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</si>
  <si>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</si>
  <si>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</si>
  <si>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</si>
  <si>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</si>
  <si>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</si>
  <si>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</si>
  <si>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</si>
  <si>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</si>
  <si>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</si>
  <si>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</si>
  <si>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</si>
  <si>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</si>
  <si>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</si>
  <si>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</si>
  <si>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</si>
  <si>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</si>
  <si>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</si>
  <si>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</si>
  <si>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</si>
  <si>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</si>
  <si>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</si>
  <si>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</si>
  <si>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</si>
  <si>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</si>
  <si>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</si>
  <si>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</si>
  <si>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</si>
  <si>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</si>
  <si>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</si>
  <si>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</si>
  <si>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</si>
  <si>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</si>
  <si>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</si>
  <si>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</si>
  <si>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</si>
  <si>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</si>
  <si>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</si>
  <si>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</si>
  <si>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</si>
  <si>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</si>
  <si>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</si>
  <si>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</si>
  <si>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</si>
  <si>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</si>
  <si>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</si>
  <si>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</si>
  <si>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</si>
  <si>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</si>
  <si>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</si>
  <si>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</si>
  <si>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</si>
  <si>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</si>
  <si>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</si>
  <si>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</si>
  <si>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</si>
  <si>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</si>
  <si>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</si>
  <si>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</si>
  <si>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</si>
  <si>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</si>
  <si>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</si>
  <si>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</si>
  <si>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</si>
  <si>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</si>
  <si>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</si>
  <si>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</si>
  <si>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</si>
  <si>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</si>
  <si>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</si>
  <si>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</si>
  <si>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</si>
  <si>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</si>
  <si>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</si>
  <si>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</si>
  <si>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</si>
  <si>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</si>
  <si>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</si>
  <si>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</si>
  <si>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</si>
  <si>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</si>
  <si>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</si>
  <si>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</si>
  <si>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</si>
  <si>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</si>
  <si>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</si>
  <si>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</si>
  <si>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</si>
  <si>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</si>
  <si>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</si>
  <si>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</si>
  <si>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</si>
  <si>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</si>
  <si>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</si>
  <si>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</si>
  <si>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</si>
  <si>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</si>
  <si>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</si>
  <si>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</si>
  <si>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</si>
  <si>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</si>
  <si>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</si>
  <si>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</si>
  <si>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</si>
  <si>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</si>
  <si>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</si>
  <si>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</si>
  <si>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</si>
  <si>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</si>
  <si>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</si>
  <si>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</si>
  <si>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</si>
  <si>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</si>
  <si>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</si>
  <si>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</si>
  <si>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</si>
  <si>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</si>
  <si>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</si>
  <si>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</si>
  <si>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</si>
  <si>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</si>
  <si>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</si>
  <si>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</si>
  <si>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</si>
  <si>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</si>
  <si>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</si>
  <si>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</si>
  <si>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</si>
  <si>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</si>
  <si>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</si>
  <si>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</si>
  <si>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</si>
  <si>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</si>
  <si>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</si>
  <si>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</si>
  <si>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</si>
  <si>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</si>
  <si>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</si>
  <si>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</si>
  <si>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</si>
  <si>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</si>
  <si>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</si>
  <si>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</si>
  <si>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</si>
  <si>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</si>
  <si>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</si>
  <si>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</si>
  <si>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</si>
  <si>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</si>
  <si>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</si>
  <si>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</si>
  <si>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</si>
  <si>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</si>
  <si>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</si>
  <si>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</si>
  <si>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</si>
  <si>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</si>
  <si>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</si>
  <si>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</si>
  <si>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</si>
  <si>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</si>
  <si>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</si>
  <si>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</si>
  <si>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</si>
  <si>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</si>
  <si>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</si>
  <si>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</si>
  <si>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</si>
  <si>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</si>
  <si>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</si>
  <si>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</si>
  <si>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</si>
  <si>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</si>
  <si>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</si>
  <si>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</si>
  <si>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</si>
  <si>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</si>
  <si>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</si>
  <si>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</si>
  <si>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</si>
  <si>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</si>
  <si>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</si>
  <si>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</si>
  <si>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</si>
  <si>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</si>
  <si>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</si>
  <si>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</si>
  <si>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</si>
  <si>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</si>
  <si>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</si>
  <si>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</si>
  <si>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</si>
  <si>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</si>
  <si>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</si>
  <si>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</si>
  <si>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</si>
  <si>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</si>
  <si>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</si>
  <si>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</si>
  <si>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</si>
  <si>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</si>
  <si>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</si>
  <si>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</si>
  <si>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</si>
  <si>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</si>
  <si>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</si>
  <si>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</si>
  <si>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</si>
  <si>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</si>
  <si>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</si>
  <si>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</si>
  <si>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</si>
  <si>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</si>
  <si>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</si>
  <si>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</si>
  <si>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</si>
  <si>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</si>
  <si>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</si>
  <si>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</si>
  <si>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</si>
  <si>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</si>
  <si>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</si>
  <si>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</si>
  <si>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</si>
  <si>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</si>
  <si>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</si>
  <si>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</si>
  <si>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</si>
  <si>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</si>
  <si>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</si>
  <si>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</si>
  <si>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</si>
  <si>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</si>
  <si>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</si>
  <si>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</si>
  <si>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</si>
  <si>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</si>
  <si>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</si>
  <si>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</si>
  <si>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</si>
  <si>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</si>
  <si>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</si>
  <si>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</si>
  <si>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</si>
  <si>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</si>
  <si>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</si>
  <si>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</si>
  <si>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</si>
  <si>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</si>
  <si>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</si>
  <si>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</si>
  <si>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</si>
  <si>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</si>
  <si>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</si>
  <si>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</si>
  <si>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</si>
  <si>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</si>
  <si>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</si>
  <si>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</si>
  <si>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</si>
  <si>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</si>
  <si>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</si>
  <si>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</si>
  <si>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</si>
  <si>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</si>
  <si>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</si>
  <si>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</si>
  <si>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</si>
  <si>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</si>
  <si>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</si>
  <si>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</si>
  <si>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</si>
  <si>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</si>
  <si>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</si>
  <si>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</si>
  <si>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</si>
  <si>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</si>
  <si>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</si>
  <si>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</si>
  <si>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</si>
  <si>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</si>
  <si>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</si>
  <si>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</si>
  <si>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</si>
  <si>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</si>
  <si>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</si>
  <si>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</si>
  <si>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</si>
  <si>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</si>
  <si>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</si>
  <si>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</si>
  <si>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</si>
  <si>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</si>
  <si>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</si>
  <si>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</si>
  <si>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</si>
  <si>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</si>
  <si>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</si>
  <si>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</si>
  <si>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</si>
  <si>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</si>
  <si>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</si>
  <si>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</si>
  <si>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</si>
  <si>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</si>
  <si>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</si>
  <si>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</si>
  <si>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</si>
  <si>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</si>
  <si>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</si>
  <si>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</si>
  <si>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</si>
  <si>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</si>
  <si>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</si>
  <si>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</si>
  <si>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</si>
  <si>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</si>
  <si>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</si>
  <si>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</si>
  <si>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</si>
  <si>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</si>
  <si>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</si>
  <si>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</si>
  <si>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</si>
  <si>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</si>
  <si>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</si>
  <si>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</si>
  <si>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</si>
  <si>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</si>
  <si>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</si>
  <si>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</si>
  <si>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</si>
  <si>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</si>
  <si>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</si>
  <si>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</si>
  <si>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</si>
  <si>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</si>
  <si>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</si>
  <si>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</si>
  <si>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</si>
  <si>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</si>
  <si>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</si>
  <si>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</si>
  <si>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</si>
  <si>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</si>
  <si>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</si>
  <si>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</si>
  <si>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</si>
  <si>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</si>
  <si>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</si>
  <si>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</si>
  <si>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</si>
  <si>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</si>
  <si>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</si>
  <si>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</si>
  <si>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</si>
  <si>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</si>
  <si>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</si>
  <si>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</si>
  <si>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</si>
  <si>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</si>
  <si>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</si>
  <si>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</si>
  <si>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</si>
  <si>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</si>
  <si>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</si>
  <si>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</si>
  <si>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</si>
  <si>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</si>
  <si>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</si>
  <si>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</si>
  <si>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</si>
  <si>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</si>
  <si>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</si>
  <si>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</si>
  <si>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</si>
  <si>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</si>
  <si>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</si>
  <si>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</si>
  <si>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</si>
  <si>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</si>
  <si>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</si>
  <si>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</si>
  <si>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</si>
  <si>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</si>
  <si>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</si>
  <si>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</si>
  <si>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</si>
  <si>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</si>
  <si>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</si>
  <si>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</si>
  <si>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</si>
  <si>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</si>
  <si>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</si>
  <si>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</si>
  <si>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</si>
  <si>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</si>
  <si>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</si>
  <si>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</si>
  <si>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</si>
  <si>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</si>
  <si>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</si>
  <si>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</si>
  <si>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</si>
  <si>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</si>
  <si>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</si>
  <si>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</si>
  <si>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</si>
  <si>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</si>
  <si>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</si>
  <si>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</si>
  <si>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</si>
  <si>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</si>
  <si>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</si>
  <si>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</si>
  <si>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</si>
  <si>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</si>
  <si>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</si>
  <si>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</si>
  <si>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</si>
  <si>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</si>
  <si>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</si>
  <si>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</si>
  <si>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</si>
  <si>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</si>
  <si>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</si>
  <si>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</si>
  <si>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</si>
  <si>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</si>
  <si>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</si>
  <si>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</si>
  <si>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</si>
  <si>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</si>
  <si>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</si>
  <si>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</si>
  <si>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</si>
  <si>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</si>
  <si>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</si>
  <si>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</si>
  <si>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</si>
  <si>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</si>
  <si>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</si>
  <si>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</si>
  <si>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</si>
  <si>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</si>
  <si>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</si>
  <si>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</si>
  <si>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</si>
  <si>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</si>
  <si>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</si>
  <si>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</si>
  <si>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</si>
  <si>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</si>
  <si>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</si>
  <si>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</si>
  <si>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</si>
  <si>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</si>
  <si>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</si>
  <si>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</si>
  <si>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</si>
  <si>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</si>
  <si>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</si>
  <si>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</si>
  <si>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</si>
  <si>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</si>
  <si>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</si>
  <si>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</si>
  <si>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</si>
  <si>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</si>
  <si>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</si>
  <si>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</si>
  <si>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</si>
  <si>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</si>
  <si>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</si>
  <si>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</si>
  <si>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</si>
  <si>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</si>
  <si>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</si>
  <si>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</si>
  <si>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</si>
  <si>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</si>
  <si>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</si>
  <si>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</si>
  <si>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</si>
  <si>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</si>
  <si>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</si>
  <si>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</si>
  <si>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</si>
  <si>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</si>
  <si>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</si>
  <si>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</si>
  <si>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</si>
  <si>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</si>
  <si>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</si>
  <si>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</si>
  <si>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</si>
  <si>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</si>
  <si>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</si>
  <si>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</si>
  <si>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</si>
  <si>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</si>
  <si>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</si>
  <si>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</si>
  <si>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</si>
  <si>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</si>
  <si>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</si>
  <si>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</si>
  <si>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</si>
  <si>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</si>
  <si>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</si>
  <si>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</si>
  <si>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</si>
  <si>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</si>
  <si>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</si>
  <si>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</si>
  <si>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</si>
  <si>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</si>
  <si>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</si>
  <si>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</si>
  <si>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</si>
  <si>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</si>
  <si>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</si>
  <si>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</si>
  <si>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</si>
  <si>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</si>
  <si>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</si>
  <si>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</si>
  <si>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</si>
  <si>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</si>
  <si>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</si>
  <si>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</si>
  <si>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</si>
  <si>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</si>
  <si>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</si>
  <si>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</si>
  <si>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</si>
  <si>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</si>
  <si>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</si>
  <si>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</si>
  <si>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</si>
  <si>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</si>
  <si>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</si>
  <si>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</si>
  <si>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</si>
  <si>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</si>
  <si>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</si>
  <si>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</si>
  <si>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</si>
  <si>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</si>
  <si>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</si>
  <si>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</si>
  <si>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</si>
  <si>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</si>
  <si>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</si>
  <si>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</si>
  <si>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</si>
  <si>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</si>
  <si>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</si>
  <si>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</si>
  <si>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</si>
  <si>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</si>
  <si>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</si>
  <si>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</si>
  <si>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</si>
  <si>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</si>
  <si>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</si>
  <si>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</si>
  <si>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</si>
  <si>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</si>
  <si>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</si>
  <si>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</si>
  <si>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</si>
  <si>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</si>
  <si>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</si>
  <si>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</si>
  <si>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</si>
  <si>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</si>
  <si>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</si>
  <si>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</si>
  <si>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</si>
  <si>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</si>
  <si>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</si>
  <si>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</si>
  <si>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</si>
  <si>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</si>
  <si>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</si>
  <si>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</si>
  <si>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</si>
  <si>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</si>
  <si>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</si>
  <si>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</si>
  <si>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</si>
  <si>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</si>
  <si>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</si>
  <si>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</si>
  <si>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</si>
  <si>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</si>
  <si>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</si>
  <si>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</si>
  <si>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</si>
  <si>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</si>
  <si>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</si>
  <si>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</si>
  <si>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</si>
  <si>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</si>
  <si>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</si>
  <si>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</si>
  <si>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</si>
  <si>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</si>
  <si>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</si>
  <si>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</si>
  <si>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</si>
  <si>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</si>
  <si>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</si>
  <si>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</si>
  <si>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</si>
  <si>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</si>
  <si>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</si>
  <si>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</si>
  <si>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</si>
  <si>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</si>
  <si>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</si>
  <si>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</si>
  <si>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</si>
  <si>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</si>
  <si>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</si>
  <si>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</si>
  <si>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</si>
  <si>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</si>
  <si>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</si>
  <si>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</si>
  <si>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</si>
  <si>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</si>
  <si>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</si>
  <si>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</si>
  <si>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</si>
  <si>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</si>
  <si>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</si>
  <si>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</si>
  <si>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</si>
  <si>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</si>
  <si>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</si>
  <si>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</si>
  <si>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</si>
  <si>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</si>
  <si>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</si>
  <si>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</si>
  <si>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</si>
  <si>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</si>
  <si>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</si>
  <si>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</si>
  <si>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</si>
  <si>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</si>
  <si>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</si>
  <si>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</si>
  <si>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</si>
  <si>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</si>
  <si>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</si>
  <si>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</si>
  <si>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</si>
  <si>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</si>
  <si>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</si>
  <si>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</si>
  <si>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</si>
  <si>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</si>
  <si>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</si>
  <si>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</si>
  <si>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</si>
  <si>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</si>
  <si>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</si>
  <si>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</si>
  <si>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</si>
  <si>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</si>
  <si>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</si>
  <si>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</si>
  <si>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</si>
  <si>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</si>
  <si>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</si>
  <si>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</si>
  <si>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</si>
  <si>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</si>
  <si>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</si>
  <si>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</si>
  <si>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</si>
  <si>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</si>
  <si>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</si>
  <si>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</si>
  <si>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</si>
  <si>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</si>
  <si>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</si>
  <si>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</si>
  <si>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</si>
  <si>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</si>
  <si>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</si>
  <si>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</si>
  <si>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</si>
  <si>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</si>
  <si>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</si>
  <si>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</si>
  <si>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</si>
  <si>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</si>
  <si>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</si>
  <si>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</si>
  <si>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</si>
  <si>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</si>
  <si>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</si>
  <si>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</si>
  <si>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</si>
  <si>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</si>
  <si>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</si>
  <si>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</si>
  <si>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</si>
  <si>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</si>
  <si>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</si>
  <si>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</si>
  <si>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</si>
  <si>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</si>
  <si>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</si>
  <si>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</si>
  <si>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</si>
  <si>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</si>
  <si>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</si>
  <si>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</si>
  <si>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</si>
  <si>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</si>
  <si>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</si>
  <si>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</si>
  <si>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</si>
  <si>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</si>
  <si>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</si>
  <si>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</si>
  <si>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</si>
  <si>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</si>
  <si>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</si>
  <si>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</si>
  <si>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</si>
  <si>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</si>
  <si>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</si>
  <si>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</si>
  <si>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</si>
  <si>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</si>
  <si>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</si>
  <si>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</si>
  <si>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</si>
  <si>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</si>
  <si>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</si>
  <si>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</si>
  <si>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</si>
  <si>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</si>
  <si>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</si>
  <si>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</si>
  <si>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</si>
  <si>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</si>
  <si>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</si>
  <si>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</si>
  <si>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</si>
  <si>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</si>
  <si>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</si>
  <si>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</si>
  <si>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</si>
  <si>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</si>
  <si>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</si>
  <si>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</si>
  <si>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</si>
  <si>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</si>
  <si>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</si>
  <si>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</si>
  <si>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</si>
  <si>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</si>
  <si>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</si>
  <si>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</si>
  <si>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</si>
  <si>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</si>
  <si>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</si>
  <si>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</si>
  <si>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</si>
  <si>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</si>
  <si>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</si>
  <si>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</si>
  <si>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</si>
  <si>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</si>
  <si>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</si>
  <si>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</si>
  <si>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</si>
  <si>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</si>
  <si>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</si>
  <si>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</si>
  <si>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</si>
  <si>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</si>
  <si>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</si>
  <si>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</si>
  <si>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</si>
  <si>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</si>
  <si>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</si>
  <si>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</si>
  <si>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</si>
  <si>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</si>
  <si>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</si>
  <si>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</si>
  <si>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</si>
  <si>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</si>
  <si>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</si>
  <si>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</si>
  <si>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</si>
  <si>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</si>
  <si>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</si>
  <si>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</si>
  <si>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</si>
  <si>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</si>
  <si>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</si>
  <si>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</si>
  <si>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</si>
  <si>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</si>
  <si>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</si>
  <si>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</si>
  <si>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</si>
  <si>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</si>
  <si>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</si>
  <si>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</si>
  <si>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</si>
  <si>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</si>
  <si>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</si>
  <si>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</si>
  <si>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</si>
  <si>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</si>
  <si>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</si>
  <si>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</si>
  <si>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</si>
  <si>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</si>
  <si>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</si>
  <si>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</si>
  <si>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</si>
  <si>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</si>
  <si>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</si>
  <si>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</si>
  <si>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</si>
  <si>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</si>
  <si>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</si>
  <si>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</si>
  <si>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</si>
  <si>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</si>
  <si>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</si>
  <si>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</si>
  <si>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</si>
  <si>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</si>
  <si>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</si>
  <si>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</si>
  <si>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</si>
  <si>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</si>
  <si>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</si>
  <si>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</si>
  <si>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</si>
  <si>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</si>
  <si>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</si>
  <si>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</si>
  <si>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</si>
  <si>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</si>
  <si>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</si>
  <si>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</si>
  <si>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</si>
  <si>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</si>
  <si>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</si>
  <si>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</si>
  <si>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</si>
  <si>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</si>
  <si>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</si>
  <si>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</si>
  <si>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</si>
  <si>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</si>
  <si>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</si>
  <si>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</si>
  <si>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</si>
  <si>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</si>
  <si>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</si>
  <si>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</si>
  <si>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</si>
  <si>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</si>
  <si>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</si>
  <si>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</si>
  <si>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</si>
  <si>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</si>
  <si>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</si>
  <si>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</si>
  <si>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</si>
  <si>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</si>
  <si>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</si>
  <si>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</si>
  <si>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</si>
  <si>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</si>
  <si>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</si>
  <si>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</si>
  <si>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</si>
  <si>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</si>
  <si>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</si>
  <si>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</si>
  <si>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</si>
  <si>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</si>
  <si>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</si>
  <si>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</si>
  <si>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</si>
  <si>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</si>
  <si>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</si>
  <si>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</si>
  <si>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</si>
  <si>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</si>
  <si>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</si>
  <si>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</si>
  <si>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</si>
  <si>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</si>
  <si>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</si>
  <si>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</si>
  <si>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</si>
  <si>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</si>
  <si>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</si>
  <si>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</si>
  <si>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</si>
  <si>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</si>
  <si>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</si>
  <si>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</si>
  <si>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</si>
  <si>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</si>
  <si>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</si>
  <si>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</si>
  <si>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</si>
  <si>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</si>
  <si>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</si>
  <si>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</si>
  <si>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</si>
  <si>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</si>
  <si>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</si>
  <si>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</si>
  <si>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</si>
  <si>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</si>
  <si>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</si>
  <si>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</si>
  <si>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</si>
  <si>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</si>
  <si>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</si>
  <si>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</si>
  <si>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</si>
  <si>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</si>
  <si>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</si>
  <si>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</si>
  <si>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</si>
  <si>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</si>
  <si>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</si>
  <si>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</si>
  <si>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</si>
  <si>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</si>
  <si>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</si>
  <si>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</si>
  <si>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</si>
  <si>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</si>
  <si>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</si>
  <si>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</si>
  <si>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</si>
  <si>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</si>
  <si>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</si>
  <si>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</si>
  <si>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</si>
  <si>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</si>
  <si>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</si>
  <si>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</si>
  <si>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</si>
  <si>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</si>
  <si>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</si>
  <si>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</si>
  <si>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</si>
  <si>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</si>
  <si>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</si>
  <si>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</si>
  <si>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</si>
  <si>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</si>
  <si>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</si>
  <si>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</si>
  <si>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</si>
  <si>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</si>
  <si>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</si>
  <si>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</si>
  <si>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</si>
  <si>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</si>
  <si>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</si>
  <si>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</si>
  <si>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</si>
  <si>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</si>
  <si>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</si>
  <si>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</si>
  <si>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</si>
  <si>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</si>
  <si>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</si>
  <si>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</si>
  <si>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</si>
  <si>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</si>
  <si>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</si>
  <si>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</si>
  <si>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</si>
  <si>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</si>
  <si>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</si>
  <si>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</si>
  <si>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</si>
  <si>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</si>
  <si>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</si>
  <si>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</si>
  <si>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</si>
  <si>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</si>
  <si>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</si>
  <si>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</si>
  <si>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</si>
  <si>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</si>
  <si>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</si>
  <si>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</si>
  <si>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</si>
  <si>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</si>
  <si>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</si>
  <si>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</si>
  <si>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</si>
  <si>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</si>
  <si>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</si>
  <si>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</si>
  <si>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</si>
  <si>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</si>
  <si>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</si>
  <si>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</si>
  <si>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</si>
  <si>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</si>
  <si>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</si>
  <si>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</si>
  <si>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</si>
  <si>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</si>
  <si>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</si>
  <si>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</si>
  <si>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</si>
  <si>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</si>
  <si>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</si>
  <si>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</si>
  <si>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</si>
  <si>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</si>
  <si>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</si>
  <si>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</si>
  <si>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</si>
  <si>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</si>
  <si>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</si>
  <si>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</si>
  <si>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</si>
  <si>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</si>
  <si>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</si>
  <si>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</si>
  <si>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</si>
  <si>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</si>
  <si>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</si>
  <si>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</si>
  <si>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</si>
  <si>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</si>
  <si>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</si>
  <si>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</si>
  <si>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</si>
  <si>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</si>
  <si>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</si>
  <si>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</si>
  <si>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</si>
  <si>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</si>
  <si>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</si>
  <si>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</si>
  <si>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</si>
  <si>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</si>
  <si>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</si>
  <si>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</si>
  <si>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</si>
  <si>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</si>
  <si>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</si>
  <si>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</si>
  <si>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</si>
  <si>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</si>
  <si>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</si>
  <si>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</si>
  <si>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</si>
  <si>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</si>
  <si>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</si>
  <si>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</si>
  <si>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</si>
  <si>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</si>
  <si>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</si>
  <si>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</si>
  <si>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</si>
  <si>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</si>
  <si>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</si>
  <si>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</si>
  <si>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</si>
  <si>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</si>
  <si>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</si>
  <si>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</si>
  <si>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</si>
  <si>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</si>
  <si>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</si>
  <si>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</si>
  <si>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</si>
  <si>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</si>
  <si>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</si>
  <si>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</si>
  <si>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</si>
  <si>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</si>
  <si>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</si>
  <si>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</si>
  <si>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</si>
  <si>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</si>
  <si>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</si>
  <si>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</si>
  <si>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</si>
  <si>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</si>
  <si>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</si>
  <si>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</si>
  <si>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</si>
  <si>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</si>
  <si>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</si>
  <si>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</si>
  <si>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</si>
  <si>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</si>
  <si>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</si>
  <si>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</si>
  <si>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</si>
  <si>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</si>
  <si>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</si>
  <si>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</si>
  <si>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</si>
  <si>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</si>
  <si>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</si>
  <si>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</si>
  <si>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</si>
  <si>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</si>
  <si>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</si>
  <si>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</si>
  <si>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</si>
  <si>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</si>
  <si>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</si>
  <si>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</si>
  <si>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</si>
  <si>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</si>
  <si>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</si>
  <si>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</si>
  <si>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</si>
  <si>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</si>
  <si>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</si>
  <si>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</si>
  <si>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</si>
  <si>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</si>
  <si>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</si>
  <si>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</si>
  <si>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</si>
  <si>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</si>
  <si>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</si>
  <si>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</si>
  <si>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</si>
  <si>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</si>
  <si>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</si>
  <si>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</si>
  <si>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</si>
  <si>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</si>
  <si>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</si>
  <si>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</si>
  <si>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</si>
  <si>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</si>
  <si>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</si>
  <si>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</si>
  <si>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</si>
  <si>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</si>
  <si>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</si>
  <si>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</si>
  <si>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</si>
  <si>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</si>
  <si>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</si>
  <si>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</si>
  <si>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</si>
  <si>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</si>
  <si>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</si>
  <si>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</si>
  <si>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</si>
  <si>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</si>
  <si>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</si>
  <si>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</si>
  <si>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</si>
  <si>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</si>
  <si>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</si>
  <si>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</si>
  <si>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</si>
  <si>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</si>
  <si>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</si>
  <si>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</si>
  <si>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</si>
  <si>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</si>
  <si>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</si>
  <si>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</si>
  <si>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</si>
  <si>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</si>
  <si>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</si>
  <si>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</si>
  <si>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</si>
  <si>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</si>
  <si>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</si>
  <si>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</si>
  <si>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</si>
  <si>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</si>
  <si>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</si>
  <si>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</si>
  <si>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</si>
  <si>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</si>
  <si>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</si>
  <si>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</si>
  <si>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</si>
  <si>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</si>
  <si>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</si>
  <si>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</si>
  <si>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</si>
  <si>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</si>
  <si>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</si>
  <si>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</si>
  <si>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</si>
  <si>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</si>
  <si>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</si>
  <si>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</si>
  <si>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</si>
  <si>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</si>
  <si>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</si>
  <si>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</si>
  <si>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</si>
  <si>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</si>
  <si>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</si>
  <si>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</si>
  <si>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</si>
  <si>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</si>
  <si>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</si>
  <si>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</si>
  <si>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</si>
  <si>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</si>
  <si>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</si>
  <si>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</si>
  <si>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</si>
  <si>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</si>
  <si>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</si>
  <si>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</si>
  <si>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</si>
  <si>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</si>
  <si>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</si>
  <si>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</si>
  <si>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</si>
  <si>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</si>
  <si>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</si>
  <si>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</si>
  <si>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</si>
  <si>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</si>
  <si>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</si>
  <si>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</si>
  <si>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</si>
  <si>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</si>
  <si>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</si>
  <si>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</si>
  <si>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</si>
  <si>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</si>
  <si>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</si>
  <si>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</si>
  <si>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</si>
  <si>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</si>
  <si>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</si>
  <si>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</si>
  <si>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</si>
  <si>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</si>
  <si>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</si>
  <si>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</si>
  <si>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</si>
  <si>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</si>
  <si>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</si>
  <si>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</si>
  <si>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</si>
  <si>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</si>
  <si>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</si>
  <si>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</si>
  <si>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</si>
  <si>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</si>
  <si>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</si>
  <si>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</si>
  <si>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</si>
  <si>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</si>
  <si>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</si>
  <si>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</si>
  <si>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</si>
  <si>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</si>
  <si>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</si>
  <si>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</si>
  <si>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</si>
  <si>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</si>
  <si>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</si>
  <si>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</si>
  <si>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</si>
  <si>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</si>
  <si>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</si>
  <si>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</si>
  <si>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</si>
  <si>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</si>
  <si>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</si>
  <si>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</si>
  <si>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</si>
  <si>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</si>
  <si>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</si>
  <si>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</si>
  <si>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</si>
  <si>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</si>
  <si>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</si>
  <si>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</si>
  <si>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</si>
  <si>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</si>
  <si>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</si>
  <si>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</si>
  <si>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</si>
  <si>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</si>
  <si>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</si>
  <si>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</si>
  <si>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</si>
  <si>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</si>
  <si>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</si>
  <si>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</si>
  <si>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</si>
  <si>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</si>
  <si>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</si>
  <si>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</si>
  <si>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</si>
  <si>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</si>
  <si>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</si>
  <si>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</si>
  <si>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</si>
  <si>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</si>
  <si>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</si>
  <si>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</si>
  <si>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</si>
  <si>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</si>
  <si>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</si>
  <si>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</si>
  <si>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</si>
  <si>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</si>
  <si>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</si>
  <si>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</si>
  <si>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</si>
  <si>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</si>
  <si>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</si>
  <si>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</si>
  <si>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</si>
  <si>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</si>
  <si>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</si>
  <si>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</si>
  <si>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</si>
  <si>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</si>
  <si>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</si>
  <si>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</si>
  <si>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</si>
  <si>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</si>
  <si>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</si>
  <si>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</si>
  <si>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</si>
  <si>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</si>
  <si>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</si>
  <si>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</si>
  <si>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</si>
  <si>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</si>
  <si>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</si>
  <si>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</si>
  <si>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</si>
  <si>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</si>
  <si>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</si>
  <si>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</si>
  <si>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</si>
  <si>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</si>
  <si>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</si>
  <si>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</si>
  <si>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</si>
  <si>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</si>
  <si>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</si>
  <si>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</si>
  <si>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</si>
  <si>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</si>
  <si>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</si>
  <si>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</si>
  <si>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</si>
  <si>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</si>
  <si>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</si>
  <si>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</si>
  <si>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</si>
  <si>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</si>
  <si>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</si>
  <si>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</si>
  <si>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</si>
  <si>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</si>
  <si>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</si>
  <si>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</si>
  <si>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</si>
  <si>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</si>
  <si>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</si>
  <si>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</si>
  <si>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</si>
  <si>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</si>
  <si>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</si>
  <si>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</si>
  <si>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</si>
  <si>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</si>
  <si>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</si>
  <si>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</si>
  <si>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</si>
  <si>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</si>
  <si>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</si>
  <si>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</si>
  <si>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</si>
  <si>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</si>
  <si>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</si>
  <si>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</si>
  <si>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</si>
  <si>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</si>
  <si>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</si>
  <si>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</si>
  <si>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</si>
  <si>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</si>
  <si>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</si>
  <si>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</si>
  <si>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</si>
  <si>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</si>
  <si>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</si>
  <si>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</si>
  <si>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</si>
  <si>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</si>
  <si>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</si>
  <si>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</si>
  <si>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</si>
  <si>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</si>
  <si>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</si>
  <si>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</si>
  <si>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</si>
  <si>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</si>
  <si>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</si>
  <si>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</si>
  <si>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</si>
  <si>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</si>
  <si>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</si>
  <si>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</si>
  <si>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</si>
  <si>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</si>
  <si>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</si>
  <si>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</si>
  <si>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</si>
  <si>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</si>
  <si>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</si>
  <si>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</si>
  <si>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</si>
  <si>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</si>
  <si>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</si>
  <si>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</si>
  <si>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</si>
  <si>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</si>
  <si>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</si>
  <si>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</si>
  <si>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</si>
  <si>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</si>
  <si>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</si>
  <si>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</si>
  <si>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</si>
  <si>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</si>
  <si>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</si>
  <si>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</si>
  <si>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</si>
  <si>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</si>
  <si>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</si>
  <si>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</si>
  <si>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</si>
  <si>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</si>
  <si>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</si>
  <si>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</si>
  <si>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</si>
  <si>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</si>
  <si>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</si>
  <si>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</si>
  <si>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</si>
  <si>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</si>
  <si>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</si>
  <si>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</si>
  <si>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</si>
  <si>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</si>
  <si>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</si>
  <si>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</si>
  <si>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</si>
  <si>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</si>
  <si>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</si>
  <si>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</si>
  <si>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</si>
  <si>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</si>
  <si>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</si>
  <si>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</si>
  <si>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</si>
  <si>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</si>
  <si>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</si>
  <si>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</si>
  <si>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</si>
  <si>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</si>
  <si>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</si>
  <si>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</si>
  <si>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</si>
  <si>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</si>
  <si>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</si>
  <si>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</si>
  <si>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</si>
  <si>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</si>
  <si>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</si>
  <si>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</si>
  <si>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</si>
  <si>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</si>
  <si>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</si>
  <si>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</si>
  <si>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</si>
  <si>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</si>
  <si>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</si>
  <si>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</si>
  <si>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</si>
  <si>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</si>
  <si>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</si>
  <si>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</si>
  <si>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</si>
  <si>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</si>
  <si>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</si>
  <si>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</si>
  <si>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</si>
  <si>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</si>
  <si>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</si>
  <si>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</si>
  <si>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</si>
  <si>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</si>
  <si>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</si>
  <si>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</si>
  <si>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</si>
  <si>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</si>
  <si>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</si>
  <si>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</si>
  <si>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</si>
  <si>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</si>
  <si>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</si>
  <si>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</si>
  <si>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</si>
  <si>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</si>
  <si>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</si>
  <si>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</si>
  <si>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</si>
  <si>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</si>
  <si>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</si>
  <si>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</si>
  <si>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</si>
  <si>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</si>
  <si>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</si>
  <si>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</si>
  <si>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</si>
  <si>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</si>
  <si>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</si>
  <si>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</si>
  <si>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</si>
  <si>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</si>
  <si>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</si>
  <si>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</si>
  <si>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</si>
  <si>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</si>
  <si>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</si>
  <si>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</si>
  <si>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</si>
  <si>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</si>
  <si>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</si>
  <si>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</si>
  <si>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</si>
  <si>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</si>
  <si>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</si>
  <si>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</si>
  <si>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</si>
  <si>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</si>
  <si>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</si>
  <si>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</si>
  <si>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</si>
  <si>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</si>
  <si>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</si>
  <si>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</si>
  <si>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</si>
  <si>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</si>
  <si>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</si>
  <si>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</si>
  <si>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</si>
  <si>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</si>
  <si>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</si>
  <si>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</si>
  <si>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</si>
  <si>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</si>
  <si>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</si>
  <si>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</si>
  <si>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</si>
  <si>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</si>
  <si>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</si>
  <si>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</si>
  <si>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</si>
  <si>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</si>
  <si>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</si>
  <si>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</si>
  <si>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</si>
  <si>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</si>
  <si>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</si>
  <si>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</si>
  <si>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</si>
  <si>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</si>
  <si>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</si>
  <si>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</si>
  <si>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</si>
  <si>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</si>
  <si>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</si>
  <si>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</si>
  <si>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</si>
  <si>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</si>
  <si>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</si>
  <si>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</si>
  <si>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</si>
  <si>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</si>
  <si>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</si>
  <si>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</si>
  <si>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</si>
  <si>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</si>
  <si>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</si>
  <si>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</si>
  <si>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</si>
  <si>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</si>
  <si>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</si>
  <si>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</si>
  <si>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</si>
  <si>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</si>
  <si>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</si>
  <si>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</si>
  <si>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</si>
  <si>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</si>
  <si>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</si>
  <si>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</si>
  <si>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</si>
  <si>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</si>
  <si>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</si>
  <si>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</si>
  <si>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</si>
  <si>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</si>
  <si>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</si>
  <si>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</si>
  <si>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</si>
  <si>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</si>
  <si>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</si>
  <si>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</si>
  <si>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</si>
  <si>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</si>
  <si>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</si>
  <si>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</si>
  <si>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</si>
  <si>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</si>
  <si>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</si>
  <si>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</si>
  <si>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</si>
  <si>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</si>
  <si>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</si>
  <si>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</si>
  <si>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</si>
  <si>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</si>
  <si>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</si>
  <si>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</si>
  <si>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</si>
  <si>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</si>
  <si>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</si>
  <si>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</si>
  <si>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</si>
  <si>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</si>
  <si>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</si>
  <si>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</si>
  <si>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</si>
  <si>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</si>
  <si>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</si>
  <si>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</si>
  <si>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</si>
  <si>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</si>
  <si>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</si>
  <si>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</si>
  <si>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</si>
  <si>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</si>
  <si>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</si>
  <si>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</si>
  <si>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</si>
  <si>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</si>
  <si>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</si>
  <si>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</si>
  <si>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</si>
  <si>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</si>
  <si>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</si>
  <si>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</si>
  <si>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</si>
  <si>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</si>
  <si>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</si>
  <si>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</si>
  <si>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</si>
  <si>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</si>
  <si>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</si>
  <si>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</si>
  <si>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</si>
  <si>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</si>
  <si>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</si>
  <si>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</si>
  <si>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</si>
  <si>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</si>
  <si>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</si>
  <si>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</si>
  <si>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</si>
  <si>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</si>
  <si>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</si>
  <si>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</si>
  <si>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</si>
  <si>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</si>
  <si>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</si>
  <si>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</si>
  <si>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</si>
  <si>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</si>
  <si>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</si>
  <si>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</si>
  <si>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</si>
  <si>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</si>
  <si>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</si>
  <si>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</si>
  <si>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</si>
  <si>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</si>
  <si>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</si>
  <si>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</si>
  <si>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</si>
  <si>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</si>
  <si>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</si>
  <si>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</si>
  <si>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</si>
  <si>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</si>
  <si>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</si>
  <si>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</si>
  <si>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</si>
  <si>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</si>
  <si>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</si>
  <si>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</si>
  <si>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</si>
  <si>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</si>
  <si>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</si>
  <si>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</si>
  <si>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</si>
  <si>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</si>
  <si>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</si>
  <si>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</si>
  <si>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</si>
  <si>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</si>
  <si>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</si>
  <si>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</si>
  <si>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</si>
  <si>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</si>
  <si>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</si>
  <si>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</si>
  <si>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</si>
  <si>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</si>
  <si>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</si>
  <si>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</si>
  <si>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</si>
  <si>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</si>
  <si>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</si>
  <si>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</si>
  <si>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</si>
  <si>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</si>
  <si>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</si>
  <si>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</si>
  <si>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</si>
  <si>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</si>
  <si>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</si>
  <si>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</si>
  <si>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</si>
  <si>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</si>
  <si>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</si>
  <si>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</si>
  <si>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</si>
  <si>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</si>
  <si>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</si>
  <si>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</si>
  <si>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</si>
  <si>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</si>
  <si>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</si>
  <si>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</si>
  <si>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</si>
  <si>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</si>
  <si>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</si>
  <si>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</si>
  <si>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</si>
  <si>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</si>
  <si>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</si>
  <si>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</si>
  <si>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</si>
  <si>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</si>
  <si>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</si>
  <si>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</si>
  <si>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</si>
  <si>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</si>
  <si>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</si>
  <si>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</si>
  <si>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</si>
  <si>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</si>
  <si>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</si>
  <si>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</si>
  <si>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</si>
  <si>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</si>
  <si>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</si>
  <si>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</si>
  <si>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</si>
  <si>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</si>
  <si>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</si>
  <si>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</si>
  <si>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</si>
  <si>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</si>
  <si>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</si>
  <si>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</si>
  <si>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</si>
  <si>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</si>
  <si>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</si>
  <si>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</si>
  <si>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</si>
  <si>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</si>
  <si>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</si>
  <si>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</si>
  <si>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</si>
  <si>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</si>
  <si>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</si>
  <si>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</si>
  <si>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</si>
  <si>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</si>
  <si>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</si>
  <si>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</si>
  <si>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</si>
  <si>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</si>
  <si>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</si>
  <si>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</si>
  <si>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</si>
  <si>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</si>
  <si>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</si>
  <si>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</si>
  <si>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</si>
  <si>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</si>
  <si>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</si>
  <si>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</si>
  <si>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</si>
  <si>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</si>
  <si>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</si>
  <si>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</si>
  <si>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</si>
  <si>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</si>
  <si>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</si>
  <si>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</si>
  <si>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</si>
  <si>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</si>
  <si>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</si>
  <si>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</si>
  <si>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</si>
  <si>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</si>
  <si>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</si>
  <si>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</si>
  <si>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</si>
  <si>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</si>
  <si>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</si>
  <si>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</si>
  <si>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</si>
  <si>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</si>
  <si>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</si>
  <si>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</si>
  <si>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</si>
  <si>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</si>
  <si>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</si>
  <si>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</si>
  <si>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</si>
  <si>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</si>
  <si>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</si>
  <si>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</si>
  <si>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</si>
  <si>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</si>
  <si>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</si>
  <si>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</si>
  <si>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</si>
  <si>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</si>
  <si>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</si>
  <si>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</si>
  <si>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</si>
  <si>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</si>
  <si>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</si>
  <si>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</si>
  <si>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</si>
  <si>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</si>
  <si>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</si>
  <si>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</si>
  <si>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</si>
  <si>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</si>
  <si>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</si>
  <si>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</si>
  <si>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</si>
  <si>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</si>
  <si>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</si>
  <si>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</si>
  <si>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</si>
  <si>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</si>
  <si>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</si>
  <si>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</si>
  <si>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</si>
  <si>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</si>
  <si>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</si>
  <si>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</si>
  <si>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</si>
  <si>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</si>
  <si>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</si>
  <si>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</si>
  <si>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</si>
  <si>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</si>
  <si>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</si>
  <si>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</si>
  <si>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</si>
  <si>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</si>
  <si>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</si>
  <si>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</si>
  <si>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</si>
  <si>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</si>
  <si>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</si>
  <si>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</si>
  <si>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</si>
  <si>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</si>
  <si>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</si>
  <si>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</si>
  <si>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</si>
  <si>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</si>
  <si>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</si>
  <si>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</si>
  <si>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</si>
  <si>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</si>
  <si>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</si>
  <si>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</si>
  <si>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</si>
  <si>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</si>
  <si>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</si>
  <si>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</si>
  <si>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</si>
  <si>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</si>
  <si>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</si>
  <si>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</si>
  <si>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</si>
  <si>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</si>
  <si>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</si>
  <si>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</si>
  <si>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</si>
  <si>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</si>
  <si>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</si>
  <si>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</si>
  <si>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</si>
  <si>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</si>
  <si>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</si>
  <si>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</si>
  <si>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</si>
  <si>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</si>
  <si>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</si>
  <si>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</si>
  <si>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</si>
  <si>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</si>
  <si>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</si>
  <si>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</si>
  <si>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</si>
  <si>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</si>
  <si>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</si>
  <si>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</si>
  <si>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</si>
  <si>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</si>
  <si>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</si>
  <si>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</si>
  <si>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</si>
  <si>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</si>
  <si>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</si>
  <si>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</si>
  <si>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</si>
  <si>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</si>
  <si>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</si>
  <si>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</si>
  <si>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</si>
  <si>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</si>
  <si>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</si>
  <si>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</si>
  <si>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</si>
  <si>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</si>
  <si>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</si>
  <si>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</si>
  <si>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</si>
  <si>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</si>
  <si>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</si>
  <si>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</si>
  <si>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</si>
  <si>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</si>
  <si>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</si>
  <si>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</si>
  <si>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</si>
  <si>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</si>
  <si>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</si>
  <si>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</si>
  <si>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</si>
  <si>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</si>
  <si>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</si>
  <si>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</si>
  <si>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</si>
  <si>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</si>
  <si>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</si>
  <si>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</si>
  <si>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</si>
  <si>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</si>
  <si>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</si>
  <si>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</si>
  <si>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</si>
  <si>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</si>
  <si>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</si>
  <si>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</si>
  <si>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</si>
  <si>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</si>
  <si>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</si>
  <si>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</si>
  <si>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</si>
  <si>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</si>
  <si>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</si>
  <si>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</si>
  <si>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</si>
  <si>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</si>
  <si>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</si>
  <si>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</si>
  <si>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</si>
  <si>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</si>
  <si>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</si>
  <si>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</si>
  <si>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</si>
  <si>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</si>
  <si>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</si>
  <si>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</si>
  <si>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</si>
  <si>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</si>
  <si>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</si>
  <si>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</si>
  <si>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</si>
  <si>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</si>
  <si>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</si>
  <si>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</si>
  <si>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</si>
  <si>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</si>
  <si>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</si>
  <si>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</si>
  <si>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</si>
  <si>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</si>
  <si>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</si>
  <si>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</si>
  <si>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</si>
  <si>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</si>
  <si>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</si>
  <si>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</si>
  <si>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</si>
  <si>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</si>
  <si>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</si>
  <si>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</si>
  <si>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</si>
  <si>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</si>
  <si>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</si>
  <si>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</si>
  <si>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</si>
  <si>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</si>
  <si>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</si>
  <si>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</si>
  <si>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</si>
  <si>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</si>
  <si>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</si>
  <si>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</si>
  <si>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</si>
  <si>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</si>
  <si>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</si>
  <si>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</si>
  <si>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</si>
  <si>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</si>
  <si>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</si>
  <si>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</si>
  <si>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</si>
  <si>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</si>
  <si>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</si>
  <si>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</si>
  <si>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</si>
  <si>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</si>
  <si>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</si>
  <si>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</si>
  <si>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</si>
  <si>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</si>
  <si>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</si>
  <si>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</si>
  <si>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</si>
  <si>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</si>
  <si>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</si>
  <si>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</si>
  <si>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</si>
  <si>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</si>
  <si>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</si>
  <si>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</si>
  <si>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</si>
  <si>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</si>
  <si>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</si>
  <si>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</si>
  <si>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</si>
  <si>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</si>
  <si>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</si>
  <si>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</si>
  <si>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</si>
  <si>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</si>
  <si>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</si>
  <si>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</si>
  <si>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</si>
  <si>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</si>
  <si>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</si>
  <si>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</si>
  <si>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</si>
  <si>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</si>
  <si>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</si>
  <si>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</si>
  <si>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</si>
  <si>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</si>
  <si>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</si>
  <si>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</si>
  <si>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</si>
  <si>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</si>
  <si>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</si>
  <si>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</si>
  <si>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</si>
  <si>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</si>
  <si>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</si>
  <si>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</si>
  <si>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</si>
  <si>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</si>
  <si>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</si>
  <si>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</si>
  <si>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</si>
  <si>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</si>
  <si>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</si>
  <si>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</si>
  <si>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</si>
  <si>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</si>
  <si>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</si>
  <si>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</si>
  <si>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</si>
  <si>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</si>
  <si>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</si>
  <si>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</si>
  <si>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</si>
  <si>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</si>
  <si>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</si>
  <si>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</si>
  <si>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</si>
  <si>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</si>
  <si>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</si>
  <si>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</si>
  <si>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</si>
  <si>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</si>
  <si>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</si>
  <si>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</si>
  <si>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</si>
  <si>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</si>
  <si>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</si>
  <si>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</si>
  <si>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</si>
  <si>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</si>
  <si>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</si>
  <si>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</si>
  <si>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</si>
  <si>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</si>
  <si>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</si>
  <si>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</si>
  <si>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</si>
  <si>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</si>
  <si>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</si>
  <si>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</si>
  <si>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</si>
  <si>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</si>
  <si>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</si>
  <si>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</si>
  <si>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</si>
  <si>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</si>
  <si>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</si>
  <si>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</si>
  <si>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</si>
  <si>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</si>
  <si>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</si>
  <si>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</si>
  <si>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</si>
  <si>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</si>
  <si>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</si>
  <si>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</si>
  <si>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</si>
  <si>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</si>
  <si>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</si>
  <si>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</si>
  <si>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</si>
  <si>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</si>
  <si>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</si>
  <si>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</si>
  <si>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</si>
  <si>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</si>
  <si>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</si>
  <si>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</si>
  <si>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</si>
  <si>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</si>
  <si>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</si>
  <si>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</si>
  <si>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</si>
  <si>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</si>
  <si>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</si>
  <si>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</si>
  <si>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</si>
  <si>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</si>
  <si>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</si>
  <si>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</si>
  <si>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</si>
  <si>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</si>
  <si>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</si>
  <si>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</si>
  <si>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</si>
  <si>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</si>
  <si>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</si>
  <si>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</si>
  <si>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</si>
  <si>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</si>
  <si>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</si>
  <si>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</si>
  <si>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</si>
  <si>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</si>
  <si>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</si>
  <si>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</si>
  <si>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</si>
  <si>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</si>
  <si>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</si>
  <si>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</si>
  <si>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</si>
  <si>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</si>
  <si>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</si>
  <si>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</si>
  <si>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</si>
  <si>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</si>
  <si>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</si>
  <si>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</si>
  <si>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</si>
  <si>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</si>
  <si>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</si>
  <si>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</si>
  <si>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</si>
  <si>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</si>
  <si>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</si>
  <si>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</si>
  <si>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</si>
  <si>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</si>
  <si>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</si>
  <si>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</si>
  <si>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</si>
  <si>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</si>
  <si>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</si>
  <si>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</si>
  <si>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</si>
  <si>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</si>
  <si>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</si>
  <si>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</si>
  <si>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</si>
  <si>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</si>
  <si>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</si>
  <si>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</si>
  <si>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</si>
  <si>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</si>
  <si>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</si>
  <si>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</si>
  <si>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</si>
  <si>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</si>
  <si>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</si>
  <si>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</si>
  <si>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</si>
  <si>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</si>
  <si>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</si>
  <si>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</si>
  <si>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</si>
  <si>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</si>
  <si>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</si>
  <si>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</si>
  <si>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</si>
  <si>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</si>
  <si>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</si>
  <si>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</si>
  <si>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</si>
  <si>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</si>
  <si>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</si>
  <si>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</si>
  <si>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</si>
  <si>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</si>
  <si>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</si>
  <si>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</si>
  <si>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</si>
  <si>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</si>
  <si>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</si>
  <si>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</si>
  <si>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</si>
  <si>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</si>
  <si>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</si>
  <si>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</si>
  <si>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</si>
  <si>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</si>
  <si>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</si>
  <si>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</si>
  <si>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</si>
  <si>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</si>
  <si>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</si>
  <si>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</si>
  <si>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</si>
  <si>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</si>
  <si>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</si>
  <si>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</si>
  <si>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</si>
  <si>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</si>
  <si>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</si>
  <si>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</si>
  <si>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</si>
  <si>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</si>
  <si>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</si>
  <si>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</si>
  <si>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</si>
  <si>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</si>
  <si>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</si>
  <si>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</si>
  <si>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</si>
  <si>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</si>
  <si>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</si>
  <si>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</si>
  <si>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</si>
  <si>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</si>
  <si>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</si>
  <si>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</si>
  <si>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</si>
  <si>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</si>
  <si>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</si>
  <si>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</si>
  <si>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</si>
  <si>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</si>
  <si>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</si>
  <si>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</si>
  <si>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</si>
  <si>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</si>
  <si>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</si>
  <si>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</si>
  <si>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</si>
  <si>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</si>
  <si>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</si>
  <si>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</si>
  <si>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</si>
  <si>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</si>
  <si>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</si>
  <si>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</si>
  <si>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</si>
  <si>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</si>
  <si>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</si>
  <si>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</si>
  <si>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</si>
  <si>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</si>
  <si>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</si>
  <si>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</si>
  <si>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</si>
  <si>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</si>
  <si>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</si>
  <si>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</si>
  <si>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</si>
  <si>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</si>
  <si>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</si>
  <si>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</si>
  <si>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</si>
  <si>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</si>
  <si>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</si>
  <si>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</si>
  <si>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</si>
  <si>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</si>
  <si>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</si>
  <si>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</si>
  <si>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</si>
  <si>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</si>
  <si>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</si>
  <si>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</si>
  <si>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</si>
  <si>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</si>
  <si>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</si>
  <si>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</si>
  <si>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</si>
  <si>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</si>
  <si>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</si>
  <si>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</si>
  <si>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</si>
  <si>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</si>
  <si>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</si>
  <si>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</si>
  <si>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</si>
  <si>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</si>
  <si>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</si>
  <si>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</si>
  <si>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</si>
  <si>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</si>
  <si>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</si>
  <si>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</si>
  <si>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</si>
  <si>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</si>
  <si>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</si>
  <si>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</si>
  <si>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</si>
  <si>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</si>
  <si>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</si>
  <si>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</si>
  <si>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</si>
  <si>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</si>
  <si>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</si>
  <si>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</si>
  <si>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</si>
  <si>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</si>
  <si>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</si>
  <si>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</si>
  <si>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</si>
  <si>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</si>
  <si>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</si>
  <si>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</si>
  <si>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</si>
  <si>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</si>
  <si>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</si>
  <si>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</si>
  <si>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</si>
  <si>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</si>
  <si>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</si>
  <si>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</si>
  <si>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</si>
  <si>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</si>
  <si>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</si>
  <si>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</si>
  <si>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</si>
  <si>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</si>
  <si>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</si>
  <si>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</si>
  <si>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</si>
  <si>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</si>
  <si>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</si>
  <si>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</si>
  <si>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</si>
  <si>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</si>
  <si>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</si>
  <si>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</si>
  <si>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</si>
  <si>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</si>
  <si>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</si>
  <si>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</si>
  <si>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</si>
  <si>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</si>
  <si>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</si>
  <si>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</si>
  <si>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</si>
  <si>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</si>
  <si>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</si>
  <si>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</si>
  <si>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</si>
  <si>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</si>
  <si>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</si>
  <si>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</si>
  <si>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</si>
  <si>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</si>
  <si>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</si>
  <si>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</si>
  <si>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</si>
  <si>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</si>
  <si>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</si>
  <si>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</si>
  <si>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</si>
  <si>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</si>
  <si>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</si>
  <si>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</si>
  <si>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</si>
  <si>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</si>
  <si>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</si>
  <si>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</si>
  <si>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</si>
  <si>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</si>
  <si>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</si>
  <si>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</si>
  <si>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</si>
  <si>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</si>
  <si>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</si>
  <si>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</si>
  <si>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</si>
  <si>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</si>
  <si>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</si>
  <si>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</si>
  <si>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</si>
  <si>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</si>
  <si>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</si>
  <si>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</si>
  <si>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</si>
  <si>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</si>
  <si>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</si>
  <si>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</si>
  <si>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</si>
  <si>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</si>
  <si>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</si>
  <si>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</si>
  <si>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</si>
  <si>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</si>
  <si>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</si>
  <si>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</si>
  <si>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</si>
  <si>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</si>
  <si>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</si>
  <si>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</si>
  <si>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</si>
  <si>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</si>
  <si>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</si>
  <si>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</si>
  <si>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</si>
  <si>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</si>
  <si>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</si>
  <si>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</si>
  <si>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</si>
  <si>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</si>
  <si>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</si>
  <si>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</si>
  <si>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</si>
  <si>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</si>
  <si>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</si>
  <si>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</si>
  <si>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</si>
  <si>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</si>
  <si>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</si>
  <si>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</si>
  <si>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</si>
  <si>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</si>
  <si>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</si>
  <si>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</si>
  <si>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</si>
  <si>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</si>
  <si>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</si>
  <si>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</si>
  <si>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</si>
  <si>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</si>
  <si>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</si>
  <si>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</si>
  <si>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</si>
  <si>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</si>
  <si>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</si>
  <si>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</si>
  <si>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</si>
  <si>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</si>
  <si>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</si>
  <si>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</si>
  <si>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</si>
  <si>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</si>
  <si>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</si>
  <si>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</si>
  <si>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</si>
  <si>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</si>
  <si>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</si>
  <si>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</si>
  <si>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</si>
  <si>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</si>
  <si>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</si>
  <si>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</si>
  <si>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</si>
  <si>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</si>
  <si>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</si>
  <si>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</si>
  <si>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</si>
  <si>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</si>
  <si>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</si>
  <si>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</si>
  <si>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</si>
  <si>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</si>
  <si>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</si>
  <si>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</si>
  <si>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</si>
  <si>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</si>
  <si>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</si>
  <si>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</si>
  <si>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</si>
  <si>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</si>
  <si>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</si>
  <si>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</si>
  <si>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</si>
  <si>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</si>
  <si>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</si>
  <si>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</si>
  <si>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</si>
  <si>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</si>
  <si>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</si>
  <si>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</si>
  <si>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</si>
  <si>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</si>
  <si>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</si>
  <si>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</si>
  <si>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</si>
  <si>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</si>
  <si>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</si>
  <si>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</si>
  <si>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</si>
  <si>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</si>
  <si>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</si>
  <si>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</si>
  <si>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</si>
  <si>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</si>
  <si>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</si>
  <si>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</si>
  <si>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</si>
  <si>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</si>
  <si>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</si>
  <si>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</si>
  <si>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</si>
  <si>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</si>
  <si>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</si>
  <si>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</si>
  <si>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</si>
  <si>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</si>
  <si>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</si>
  <si>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</si>
  <si>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</si>
  <si>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</si>
  <si>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</si>
  <si>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</si>
  <si>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</si>
  <si>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</si>
  <si>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</si>
  <si>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</si>
  <si>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</si>
  <si>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</si>
  <si>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</si>
  <si>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</si>
  <si>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</si>
  <si>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</si>
  <si>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</si>
  <si>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</si>
  <si>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</si>
  <si>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</si>
  <si>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</si>
  <si>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</si>
  <si>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</si>
  <si>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</si>
  <si>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</si>
  <si>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</si>
  <si>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</si>
  <si>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</si>
  <si>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</si>
  <si>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</si>
  <si>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</si>
  <si>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</si>
  <si>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</si>
  <si>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</si>
  <si>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</si>
  <si>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</si>
  <si>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</si>
  <si>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</si>
  <si>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</si>
  <si>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</si>
  <si>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</si>
  <si>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</si>
  <si>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</si>
  <si>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</si>
  <si>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</si>
  <si>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</si>
  <si>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</si>
  <si>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</si>
  <si>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</si>
  <si>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</si>
  <si>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</si>
  <si>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</si>
  <si>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</si>
  <si>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</si>
  <si>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</si>
  <si>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</si>
  <si>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</si>
  <si>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</si>
  <si>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</si>
  <si>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</si>
  <si>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</si>
  <si>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</si>
  <si>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</si>
  <si>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</si>
  <si>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</si>
  <si>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</si>
  <si>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</si>
  <si>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</si>
  <si>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</si>
  <si>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</si>
  <si>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</si>
  <si>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</si>
  <si>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</si>
  <si>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</si>
  <si>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</si>
  <si>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</si>
  <si>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</si>
  <si>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</si>
  <si>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</si>
  <si>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</si>
  <si>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</si>
  <si>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</si>
  <si>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</si>
  <si>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</si>
  <si>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</si>
  <si>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</si>
  <si>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</si>
  <si>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</si>
  <si>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</si>
  <si>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</si>
  <si>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</si>
  <si>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</si>
  <si>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</si>
  <si>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</si>
  <si>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</si>
  <si>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</si>
  <si>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</si>
  <si>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</si>
  <si>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</si>
  <si>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</si>
  <si>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</si>
  <si>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</si>
  <si>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</si>
  <si>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</si>
  <si>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</si>
  <si>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</si>
  <si>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</si>
  <si>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</si>
  <si>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</si>
  <si>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</si>
  <si>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</si>
  <si>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</si>
  <si>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</si>
  <si>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</si>
  <si>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</si>
  <si>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</si>
  <si>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</si>
  <si>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</si>
  <si>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</si>
  <si>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</si>
  <si>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</si>
  <si>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</si>
  <si>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</si>
  <si>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</si>
  <si>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</si>
  <si>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</si>
  <si>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</si>
  <si>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</si>
  <si>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</si>
  <si>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</si>
  <si>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</si>
  <si>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</si>
  <si>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</si>
  <si>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</si>
  <si>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</si>
  <si>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</si>
  <si>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</si>
  <si>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</si>
  <si>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</si>
  <si>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</si>
  <si>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</si>
  <si>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</si>
  <si>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</si>
  <si>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</si>
  <si>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</si>
  <si>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</si>
  <si>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</si>
  <si>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</si>
  <si>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</si>
  <si>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</si>
  <si>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</si>
  <si>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</si>
  <si>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</si>
  <si>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</si>
  <si>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</si>
  <si>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</si>
  <si>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</si>
  <si>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</si>
  <si>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</si>
  <si>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</si>
  <si>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</si>
  <si>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</si>
  <si>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</si>
  <si>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</si>
  <si>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</si>
  <si>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</si>
  <si>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</si>
  <si>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</si>
  <si>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</si>
  <si>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</si>
  <si>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</si>
  <si>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</si>
  <si>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</si>
  <si>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</si>
  <si>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</si>
  <si>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</si>
  <si>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</si>
  <si>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</si>
  <si>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</si>
  <si>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</si>
  <si>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</si>
  <si>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</si>
  <si>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</si>
  <si>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</si>
  <si>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</si>
  <si>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</si>
  <si>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</si>
  <si>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</si>
  <si>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</si>
  <si>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</si>
  <si>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</si>
  <si>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</si>
  <si>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</si>
  <si>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</si>
  <si>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</si>
  <si>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</si>
  <si>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</si>
  <si>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</si>
  <si>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</si>
  <si>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</si>
  <si>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</si>
  <si>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</si>
  <si>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</si>
  <si>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</si>
  <si>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</si>
  <si>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</si>
  <si>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</si>
  <si>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</si>
  <si>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</si>
  <si>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</si>
  <si>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</si>
  <si>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</si>
  <si>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</si>
  <si>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</si>
  <si>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</si>
  <si>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</si>
  <si>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</si>
  <si>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</si>
  <si>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</si>
  <si>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</si>
  <si>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</si>
  <si>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</si>
  <si>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</si>
  <si>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</si>
  <si>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</si>
  <si>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</si>
  <si>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</si>
  <si>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</si>
  <si>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</si>
  <si>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</si>
  <si>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</si>
  <si>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</si>
  <si>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</si>
  <si>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</si>
  <si>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</si>
  <si>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</si>
  <si>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</si>
  <si>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</si>
  <si>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</si>
  <si>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</si>
  <si>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</si>
  <si>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</si>
  <si>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</si>
  <si>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</si>
  <si>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</si>
  <si>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</si>
  <si>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</si>
  <si>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</si>
  <si>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</si>
  <si>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</si>
  <si>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</si>
  <si>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</si>
  <si>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</si>
  <si>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</si>
  <si>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</si>
  <si>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</si>
  <si>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</si>
  <si>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</si>
  <si>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</si>
  <si>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</si>
  <si>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</si>
  <si>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</si>
  <si>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</si>
  <si>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</si>
  <si>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</si>
  <si>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</si>
  <si>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</si>
  <si>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</si>
  <si>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</si>
  <si>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</si>
  <si>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</si>
  <si>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</si>
  <si>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</si>
  <si>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</si>
  <si>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</si>
  <si>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</si>
  <si>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</si>
  <si>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</si>
  <si>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</si>
  <si>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</si>
  <si>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</si>
  <si>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</si>
  <si>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</si>
  <si>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</si>
  <si>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</si>
  <si>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</si>
  <si>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</si>
  <si>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</si>
  <si>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</si>
  <si>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</si>
  <si>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</si>
  <si>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</si>
  <si>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</si>
  <si>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</si>
  <si>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</si>
  <si>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</si>
  <si>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</si>
  <si>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</si>
  <si>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</si>
  <si>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</si>
  <si>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</si>
  <si>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</si>
  <si>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</si>
  <si>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</si>
  <si>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</si>
  <si>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</si>
  <si>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</si>
  <si>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</si>
  <si>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</si>
  <si>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</si>
  <si>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</si>
  <si>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</si>
  <si>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</si>
  <si>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</si>
  <si>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</si>
  <si>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</si>
  <si>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</si>
  <si>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</si>
  <si>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</si>
  <si>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</si>
  <si>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</si>
  <si>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</si>
  <si>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</si>
  <si>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</si>
  <si>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</si>
  <si>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</si>
  <si>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</si>
  <si>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</si>
  <si>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</si>
  <si>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</si>
  <si>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</si>
  <si>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</si>
  <si>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</si>
  <si>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</si>
  <si>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</si>
  <si>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</si>
  <si>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</si>
  <si>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</si>
  <si>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</si>
  <si>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</si>
  <si>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</si>
  <si>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</si>
  <si>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</si>
  <si>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</si>
  <si>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</si>
  <si>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</si>
  <si>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</si>
  <si>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</si>
  <si>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</si>
  <si>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</si>
  <si>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</si>
  <si>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</si>
  <si>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</si>
  <si>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</si>
  <si>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</si>
  <si>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</si>
  <si>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</si>
  <si>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</si>
  <si>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</si>
  <si>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</si>
  <si>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</si>
  <si>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</si>
  <si>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</si>
  <si>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</si>
  <si>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</si>
  <si>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</si>
  <si>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</si>
  <si>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</si>
  <si>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</si>
  <si>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</si>
  <si>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</si>
  <si>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</si>
  <si>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</si>
  <si>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</si>
  <si>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</si>
  <si>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</si>
  <si>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</si>
  <si>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</si>
  <si>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</si>
  <si>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</si>
  <si>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</si>
  <si>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</si>
  <si>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</si>
  <si>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</si>
  <si>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</si>
  <si>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</si>
  <si>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</si>
  <si>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</si>
  <si>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</si>
  <si>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</si>
  <si>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</si>
  <si>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</si>
  <si>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</si>
  <si>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</si>
  <si>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</si>
  <si>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</si>
  <si>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</si>
  <si>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</si>
  <si>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</si>
  <si>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</si>
  <si>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</si>
  <si>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</si>
  <si>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</si>
  <si>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</si>
  <si>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</si>
  <si>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</si>
  <si>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</si>
  <si>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</si>
  <si>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</si>
  <si>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</si>
  <si>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</si>
  <si>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</si>
  <si>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</si>
  <si>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</si>
  <si>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</si>
  <si>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</si>
  <si>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</si>
  <si>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</si>
  <si>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</si>
  <si>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</si>
  <si>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</si>
  <si>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</si>
  <si>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</si>
  <si>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</si>
  <si>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</si>
  <si>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</si>
  <si>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</si>
  <si>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</si>
  <si>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</si>
  <si>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</si>
  <si>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</si>
  <si>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</si>
  <si>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</si>
  <si>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</si>
  <si>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</si>
  <si>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</si>
  <si>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</si>
  <si>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</si>
  <si>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</si>
  <si>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</si>
  <si>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</si>
  <si>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</si>
  <si>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</si>
  <si>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</si>
  <si>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</si>
  <si>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</si>
  <si>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</si>
  <si>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</si>
  <si>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</si>
  <si>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</si>
  <si>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</si>
  <si>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</si>
  <si>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</si>
  <si>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</si>
  <si>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</si>
  <si>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</si>
  <si>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</si>
  <si>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</si>
  <si>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</si>
  <si>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</si>
  <si>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</si>
  <si>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</si>
  <si>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</si>
  <si>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</si>
  <si>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</si>
  <si>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</si>
  <si>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</si>
  <si>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</si>
  <si>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</si>
  <si>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</si>
  <si>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</si>
  <si>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</si>
  <si>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</si>
  <si>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</si>
  <si>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</si>
  <si>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</si>
  <si>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</si>
  <si>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</si>
  <si>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</si>
  <si>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</si>
  <si>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</si>
  <si>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</si>
  <si>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</si>
  <si>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</si>
  <si>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</si>
  <si>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</si>
  <si>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</si>
  <si>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</si>
  <si>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</si>
  <si>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</si>
  <si>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</si>
  <si>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</si>
  <si>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</si>
  <si>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</si>
  <si>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</si>
  <si>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</si>
  <si>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</si>
  <si>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</si>
  <si>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</si>
  <si>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</si>
  <si>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</si>
  <si>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</si>
  <si>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</si>
  <si>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</si>
  <si>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</si>
  <si>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</si>
  <si>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</si>
  <si>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</si>
  <si>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</si>
  <si>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</si>
  <si>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</si>
  <si>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</si>
  <si>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</si>
  <si>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</si>
  <si>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</si>
  <si>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</si>
  <si>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</si>
  <si>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</si>
  <si>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</si>
  <si>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</si>
  <si>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</si>
  <si>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</si>
  <si>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</si>
  <si>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</si>
  <si>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</si>
  <si>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</si>
  <si>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</si>
  <si>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</si>
  <si>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</si>
  <si>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</si>
  <si>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</si>
  <si>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</si>
  <si>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</si>
  <si>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</si>
  <si>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</si>
  <si>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</si>
  <si>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</si>
  <si>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</si>
  <si>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</si>
  <si>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</si>
  <si>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</si>
  <si>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</si>
  <si>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</si>
  <si>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</si>
  <si>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</si>
  <si>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</si>
  <si>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</si>
  <si>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</si>
  <si>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</si>
  <si>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</si>
  <si>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</si>
  <si>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</si>
  <si>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</si>
  <si>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</si>
  <si>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</si>
  <si>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</si>
  <si>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</si>
  <si>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</si>
  <si>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</si>
  <si>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</si>
  <si>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</si>
  <si>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</si>
  <si>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</si>
  <si>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</si>
  <si>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</si>
  <si>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</si>
  <si>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</si>
  <si>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</si>
  <si>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</si>
  <si>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</si>
  <si>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</si>
  <si>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</si>
  <si>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</si>
  <si>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</si>
  <si>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</si>
  <si>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</si>
  <si>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</si>
  <si>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</si>
  <si>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</si>
  <si>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</si>
  <si>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</si>
  <si>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</si>
  <si>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</si>
  <si>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</si>
  <si>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</si>
  <si>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</si>
  <si>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</si>
  <si>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</si>
  <si>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</si>
  <si>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</si>
  <si>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</si>
  <si>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</si>
  <si>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</si>
  <si>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</si>
  <si>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</si>
  <si>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</si>
  <si>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</si>
  <si>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</si>
  <si>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</si>
  <si>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</si>
  <si>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</si>
  <si>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</si>
  <si>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</si>
  <si>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</si>
  <si>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</si>
  <si>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</si>
  <si>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</si>
  <si>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</si>
  <si>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</si>
  <si>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</si>
  <si>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</si>
  <si>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</si>
  <si>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</si>
  <si>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</si>
  <si>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</si>
  <si>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</si>
  <si>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</si>
  <si>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</si>
  <si>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</si>
  <si>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</si>
  <si>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</si>
  <si>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</si>
  <si>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</si>
  <si>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</si>
  <si>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</si>
  <si>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</si>
  <si>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</si>
  <si>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</si>
  <si>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</si>
  <si>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</si>
  <si>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</si>
  <si>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</si>
  <si>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</si>
  <si>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</si>
  <si>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</si>
  <si>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</si>
  <si>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</si>
  <si>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</si>
  <si>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</si>
  <si>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</si>
  <si>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</si>
  <si>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</si>
  <si>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</si>
  <si>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</si>
  <si>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</si>
  <si>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</si>
  <si>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</si>
  <si>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</si>
  <si>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</si>
  <si>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</si>
  <si>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</si>
  <si>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</si>
  <si>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</si>
  <si>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</si>
  <si>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</si>
  <si>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</si>
  <si>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</si>
  <si>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</si>
  <si>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</si>
  <si>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</si>
  <si>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</si>
  <si>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</si>
  <si>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</si>
  <si>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</si>
  <si>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</si>
  <si>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</si>
  <si>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</si>
  <si>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</si>
  <si>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</si>
  <si>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</si>
  <si>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</si>
  <si>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</si>
  <si>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</si>
  <si>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</si>
  <si>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</si>
  <si>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</si>
  <si>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</si>
  <si>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</si>
  <si>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</si>
  <si>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</si>
  <si>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</si>
  <si>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</si>
  <si>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</si>
  <si>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</si>
  <si>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</si>
  <si>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</si>
  <si>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</si>
  <si>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</si>
  <si>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</si>
  <si>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</si>
  <si>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</si>
  <si>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</si>
  <si>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</si>
  <si>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</si>
  <si>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</si>
  <si>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</si>
  <si>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</si>
  <si>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</si>
  <si>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</si>
  <si>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</si>
  <si>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</si>
  <si>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</si>
  <si>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</si>
  <si>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</si>
  <si>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</si>
  <si>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</si>
  <si>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</si>
  <si>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</si>
  <si>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</si>
  <si>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</si>
  <si>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</si>
  <si>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</si>
  <si>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</si>
  <si>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</si>
  <si>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</si>
  <si>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</si>
  <si>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</si>
  <si>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</si>
  <si>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</si>
  <si>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</si>
  <si>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</si>
  <si>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</si>
  <si>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</si>
  <si>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</si>
  <si>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</si>
  <si>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</si>
  <si>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</si>
  <si>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</si>
  <si>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</si>
  <si>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</si>
  <si>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</si>
  <si>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</si>
  <si>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</si>
  <si>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</si>
  <si>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</si>
  <si>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</si>
  <si>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</si>
  <si>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</si>
  <si>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</si>
  <si>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</si>
  <si>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</si>
  <si>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</si>
  <si>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</si>
  <si>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</si>
  <si>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</si>
  <si>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</si>
  <si>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</si>
  <si>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</si>
  <si>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</si>
  <si>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</si>
  <si>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</si>
  <si>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</si>
  <si>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</si>
  <si>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</si>
  <si>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</si>
  <si>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</si>
  <si>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</si>
  <si>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</si>
  <si>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</si>
  <si>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</si>
  <si>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</si>
  <si>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</si>
  <si>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</si>
  <si>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</si>
  <si>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</si>
  <si>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</si>
  <si>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</si>
  <si>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</si>
  <si>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</si>
  <si>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</si>
  <si>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</si>
  <si>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</si>
  <si>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</si>
  <si>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</si>
  <si>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</si>
  <si>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</si>
  <si>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</si>
  <si>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</si>
  <si>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</si>
  <si>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</si>
  <si>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</si>
  <si>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</si>
  <si>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</si>
  <si>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</si>
  <si>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</si>
  <si>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</si>
  <si>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</si>
  <si>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</si>
  <si>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</si>
  <si>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</si>
  <si>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</si>
  <si>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</si>
  <si>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</si>
  <si>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</si>
  <si>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</si>
  <si>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</si>
  <si>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</si>
  <si>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</si>
  <si>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</si>
  <si>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</si>
  <si>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</si>
  <si>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</si>
  <si>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</si>
  <si>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</si>
  <si>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</si>
  <si>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</si>
  <si>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</si>
  <si>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</si>
  <si>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</si>
  <si>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</si>
  <si>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</si>
  <si>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</si>
  <si>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</si>
  <si>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</si>
  <si>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</si>
  <si>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</si>
  <si>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</si>
  <si>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</si>
  <si>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</si>
  <si>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</si>
  <si>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</si>
  <si>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</si>
  <si>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</si>
  <si>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</si>
  <si>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</si>
  <si>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</si>
  <si>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</si>
  <si>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</si>
  <si>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</si>
  <si>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</si>
  <si>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</si>
  <si>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</si>
  <si>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</si>
  <si>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</si>
  <si>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</si>
  <si>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</si>
  <si>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</si>
  <si>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</si>
  <si>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</si>
  <si>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</si>
  <si>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</si>
  <si>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</si>
  <si>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</si>
  <si>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</si>
  <si>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</si>
  <si>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</si>
  <si>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</si>
  <si>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</si>
  <si>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</si>
  <si>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</si>
  <si>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</si>
  <si>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</si>
  <si>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</si>
  <si>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</si>
  <si>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</si>
  <si>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</si>
  <si>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</si>
  <si>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</si>
  <si>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</si>
  <si>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</si>
  <si>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</si>
  <si>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</si>
  <si>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</si>
  <si>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</si>
  <si>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</si>
  <si>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</si>
  <si>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</si>
  <si>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</si>
  <si>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</si>
  <si>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</si>
  <si>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</si>
  <si>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</si>
  <si>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</si>
  <si>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</si>
  <si>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</si>
  <si>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</si>
  <si>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</si>
  <si>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</si>
  <si>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</si>
  <si>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</si>
  <si>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</si>
  <si>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</si>
  <si>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</si>
  <si>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</si>
  <si>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</si>
  <si>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</si>
  <si>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</si>
  <si>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</si>
  <si>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</si>
  <si>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</si>
  <si>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</si>
  <si>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</si>
  <si>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</si>
  <si>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</si>
  <si>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</si>
  <si>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</si>
  <si>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</si>
  <si>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</si>
  <si>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</si>
  <si>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</si>
  <si>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</si>
  <si>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</si>
  <si>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</si>
  <si>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</si>
  <si>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</si>
  <si>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</si>
  <si>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</si>
  <si>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</si>
  <si>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</si>
  <si>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</si>
  <si>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</si>
  <si>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</si>
  <si>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</si>
  <si>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</si>
  <si>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</si>
  <si>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</si>
  <si>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</si>
  <si>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</si>
  <si>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</si>
  <si>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</si>
  <si>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</si>
  <si>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</si>
  <si>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</si>
  <si>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</si>
  <si>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</si>
  <si>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</si>
  <si>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</si>
  <si>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</si>
  <si>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</si>
  <si>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</si>
  <si>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</si>
  <si>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</si>
  <si>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</si>
  <si>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</si>
  <si>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</si>
  <si>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</si>
  <si>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</si>
  <si>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</si>
  <si>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</si>
  <si>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</si>
  <si>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</si>
  <si>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</si>
  <si>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</si>
  <si>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</si>
  <si>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</si>
  <si>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</si>
  <si>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</si>
  <si>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</si>
  <si>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</si>
  <si>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</si>
  <si>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</si>
  <si>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</si>
  <si>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</si>
  <si>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</si>
  <si>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</si>
  <si>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</si>
  <si>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</si>
  <si>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</si>
  <si>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</si>
  <si>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</si>
  <si>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</si>
  <si>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</si>
  <si>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</si>
  <si>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</si>
  <si>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</si>
  <si>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</si>
  <si>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</si>
  <si>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</si>
  <si>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</si>
  <si>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</si>
  <si>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</si>
  <si>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</si>
  <si>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</si>
  <si>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</si>
  <si>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</si>
  <si>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</si>
  <si>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</si>
  <si>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</si>
  <si>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</si>
  <si>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</si>
  <si>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</si>
  <si>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</si>
  <si>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</si>
  <si>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</si>
  <si>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</si>
  <si>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</si>
  <si>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</si>
  <si>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</si>
  <si>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</si>
  <si>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</si>
  <si>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</si>
  <si>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</si>
  <si>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</si>
  <si>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</si>
  <si>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</si>
  <si>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</si>
  <si>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</si>
  <si>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</si>
  <si>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</si>
  <si>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</si>
  <si>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</si>
  <si>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</si>
  <si>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</si>
  <si>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</si>
  <si>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</si>
  <si>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</si>
  <si>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</si>
  <si>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</si>
  <si>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</si>
  <si>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</si>
  <si>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</si>
  <si>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</si>
  <si>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</si>
  <si>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</si>
  <si>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</si>
  <si>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</si>
  <si>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</si>
  <si>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</si>
  <si>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</si>
  <si>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</si>
  <si>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</si>
  <si>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</si>
  <si>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</si>
  <si>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</si>
  <si>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</si>
  <si>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</si>
  <si>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</si>
  <si>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</si>
  <si>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</si>
  <si>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</si>
  <si>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</si>
  <si>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</si>
  <si>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</si>
  <si>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</si>
  <si>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</si>
  <si>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</si>
  <si>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</si>
  <si>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</si>
  <si>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</si>
  <si>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</si>
  <si>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</si>
  <si>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</si>
  <si>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</si>
  <si>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</si>
  <si>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</si>
  <si>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</si>
  <si>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</si>
  <si>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</si>
  <si>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</si>
  <si>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</si>
  <si>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</si>
  <si>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</si>
  <si>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</si>
  <si>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</si>
  <si>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</si>
  <si>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</si>
  <si>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</si>
  <si>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</si>
  <si>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</si>
  <si>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</si>
  <si>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</si>
  <si>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</si>
  <si>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</si>
  <si>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</si>
  <si>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</si>
  <si>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</si>
  <si>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</si>
  <si>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</si>
  <si>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</si>
  <si>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</si>
  <si>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</si>
  <si>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</si>
  <si>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</si>
  <si>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</si>
  <si>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</si>
  <si>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</si>
  <si>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</si>
  <si>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</si>
  <si>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</si>
  <si>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</si>
  <si>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</si>
  <si>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</si>
  <si>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</si>
  <si>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</si>
  <si>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</si>
  <si>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</si>
  <si>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</si>
  <si>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</si>
  <si>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</si>
  <si>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</si>
  <si>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</si>
  <si>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</si>
  <si>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</si>
  <si>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</si>
  <si>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</si>
  <si>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</si>
  <si>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</si>
  <si>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</si>
  <si>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</si>
  <si>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</si>
  <si>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</si>
  <si>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</si>
  <si>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</si>
  <si>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</si>
  <si>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</si>
  <si>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</si>
  <si>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</si>
  <si>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</si>
  <si>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</si>
  <si>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</si>
  <si>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</si>
  <si>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</si>
  <si>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</si>
  <si>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</si>
  <si>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</si>
  <si>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</si>
  <si>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</si>
  <si>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</si>
  <si>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</si>
  <si>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</si>
  <si>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</si>
  <si>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</si>
  <si>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</si>
  <si>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</si>
  <si>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</si>
  <si>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</si>
  <si>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</si>
  <si>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</si>
  <si>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</si>
  <si>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</si>
  <si>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</si>
  <si>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</si>
  <si>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</si>
  <si>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</si>
  <si>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</si>
  <si>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</si>
  <si>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</si>
  <si>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</si>
  <si>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</si>
  <si>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</si>
  <si>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</si>
  <si>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</si>
  <si>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</si>
  <si>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</si>
  <si>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</si>
  <si>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</si>
  <si>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</si>
  <si>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</si>
  <si>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</si>
  <si>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</si>
  <si>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</si>
  <si>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</si>
  <si>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</si>
  <si>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</si>
  <si>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</si>
  <si>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</si>
  <si>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</si>
  <si>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</si>
  <si>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</si>
  <si>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</si>
  <si>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</si>
  <si>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</si>
  <si>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</si>
  <si>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</si>
  <si>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</si>
  <si>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</si>
  <si>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</si>
  <si>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</si>
  <si>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</si>
  <si>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</si>
  <si>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</si>
  <si>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</si>
  <si>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</si>
  <si>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</si>
  <si>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</si>
  <si>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</si>
  <si>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</si>
  <si>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</si>
  <si>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</si>
  <si>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</si>
  <si>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</si>
  <si>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</si>
  <si>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</si>
  <si>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</si>
  <si>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</si>
  <si>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</si>
  <si>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</si>
  <si>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</si>
  <si>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</si>
  <si>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</si>
  <si>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</si>
  <si>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</si>
  <si>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</si>
  <si>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</si>
  <si>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</si>
  <si>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</si>
  <si>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</si>
  <si>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</si>
  <si>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</si>
  <si>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</si>
  <si>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</si>
  <si>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</si>
  <si>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</si>
  <si>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</si>
  <si>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</si>
  <si>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</si>
  <si>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</si>
  <si>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</si>
  <si>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</si>
  <si>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</si>
  <si>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</si>
  <si>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</si>
  <si>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</si>
  <si>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</si>
  <si>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</si>
  <si>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</si>
  <si>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</si>
  <si>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</si>
  <si>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</si>
  <si>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</si>
  <si>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</si>
  <si>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</si>
  <si>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</si>
  <si>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</si>
  <si>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</si>
  <si>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</si>
  <si>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</si>
  <si>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</si>
  <si>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</si>
  <si>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</si>
  <si>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</si>
  <si>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</si>
  <si>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</si>
  <si>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</si>
  <si>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</si>
  <si>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</si>
  <si>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</si>
  <si>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</si>
  <si>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</si>
  <si>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</si>
  <si>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</si>
  <si>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</si>
  <si>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</si>
  <si>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</si>
  <si>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</si>
  <si>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</si>
  <si>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</si>
  <si>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</si>
  <si>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</si>
  <si>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</si>
  <si>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</si>
  <si>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</si>
  <si>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</si>
  <si>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</si>
  <si>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</si>
  <si>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</si>
  <si>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</si>
  <si>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</si>
  <si>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</si>
  <si>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</si>
  <si>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</si>
  <si>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</si>
  <si>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</si>
  <si>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</si>
  <si>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</si>
  <si>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</si>
  <si>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</si>
  <si>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</si>
  <si>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</si>
  <si>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</si>
  <si>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</si>
  <si>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</si>
  <si>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</si>
  <si>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</si>
  <si>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</si>
  <si>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</si>
  <si>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</si>
  <si>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</si>
  <si>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</si>
  <si>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</si>
  <si>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</si>
  <si>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</si>
  <si>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</si>
  <si>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</si>
  <si>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</si>
  <si>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</si>
  <si>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</si>
  <si>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</si>
  <si>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</si>
  <si>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</si>
  <si>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</si>
  <si>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</si>
  <si>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</si>
  <si>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</si>
  <si>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</si>
  <si>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</si>
  <si>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</si>
  <si>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</si>
  <si>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</si>
  <si>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</si>
  <si>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</si>
  <si>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</si>
  <si>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</si>
  <si>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</si>
  <si>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</si>
  <si>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</si>
  <si>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</si>
  <si>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</si>
  <si>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</si>
  <si>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</si>
  <si>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</si>
  <si>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</si>
  <si>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</si>
  <si>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</si>
  <si>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</si>
  <si>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</si>
  <si>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</si>
  <si>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</si>
  <si>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</si>
  <si>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</si>
  <si>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</si>
  <si>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</si>
  <si>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</si>
  <si>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</si>
  <si>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</si>
  <si>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</si>
  <si>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</si>
  <si>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</si>
  <si>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</si>
  <si>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</si>
  <si>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</si>
  <si>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</si>
  <si>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</si>
  <si>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</si>
  <si>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</si>
  <si>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</si>
  <si>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</si>
  <si>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</si>
  <si>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</si>
  <si>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</si>
  <si>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</si>
  <si>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</si>
  <si>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</si>
  <si>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</si>
  <si>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</si>
  <si>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</si>
  <si>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</si>
  <si>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</si>
  <si>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</si>
  <si>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</si>
  <si>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</si>
  <si>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</si>
  <si>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</si>
  <si>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</si>
  <si>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</si>
  <si>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</si>
  <si>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</si>
  <si>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</si>
  <si>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</si>
  <si>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</si>
  <si>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</si>
  <si>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</si>
  <si>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</si>
  <si>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</si>
  <si>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</si>
  <si>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</si>
  <si>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</si>
  <si>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</si>
  <si>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</si>
  <si>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</si>
  <si>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</si>
  <si>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</si>
  <si>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</si>
  <si>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</si>
  <si>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</si>
  <si>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</si>
  <si>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</si>
  <si>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</si>
  <si>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</si>
  <si>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</si>
  <si>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</si>
  <si>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</si>
  <si>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</si>
  <si>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</si>
  <si>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</si>
  <si>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</si>
  <si>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</si>
  <si>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</si>
  <si>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</si>
  <si>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</si>
  <si>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</si>
  <si>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</si>
  <si>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</si>
  <si>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</si>
  <si>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</si>
  <si>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</si>
  <si>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</si>
  <si>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</si>
  <si>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</si>
  <si>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</si>
  <si>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</si>
  <si>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</si>
  <si>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</si>
  <si>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</si>
  <si>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</si>
  <si>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</si>
  <si>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</si>
  <si>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</si>
  <si>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</si>
  <si>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</si>
  <si>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</si>
  <si>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</si>
  <si>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</si>
  <si>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</si>
  <si>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</si>
  <si>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</si>
  <si>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</si>
  <si>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</si>
  <si>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</si>
  <si>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</si>
  <si>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</si>
  <si>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</si>
  <si>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</si>
  <si>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</si>
  <si>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</si>
  <si>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</si>
  <si>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</si>
  <si>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</si>
  <si>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</si>
  <si>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</si>
  <si>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</si>
  <si>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</si>
  <si>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</si>
  <si>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</si>
  <si>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</si>
  <si>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</si>
  <si>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</si>
  <si>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</si>
  <si>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</si>
  <si>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</si>
  <si>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</si>
  <si>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</si>
  <si>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</si>
  <si>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</si>
  <si>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</si>
  <si>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</si>
  <si>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</si>
  <si>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</si>
  <si>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</si>
  <si>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</si>
  <si>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</si>
  <si>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</si>
  <si>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</si>
  <si>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</si>
  <si>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</si>
  <si>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</si>
  <si>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</si>
  <si>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</si>
  <si>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</si>
  <si>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</si>
  <si>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</si>
  <si>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</si>
  <si>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</si>
  <si>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</si>
  <si>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</si>
  <si>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</si>
  <si>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</si>
  <si>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</si>
  <si>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</si>
  <si>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</si>
  <si>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</si>
  <si>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</si>
  <si>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</si>
  <si>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</si>
  <si>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</si>
  <si>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</si>
  <si>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</si>
  <si>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</si>
  <si>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</si>
  <si>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</si>
  <si>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</si>
  <si>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</si>
  <si>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</si>
  <si>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</si>
  <si>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</si>
  <si>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</si>
  <si>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</si>
  <si>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</si>
  <si>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</si>
  <si>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</si>
  <si>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</si>
  <si>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</si>
  <si>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</si>
  <si>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</si>
  <si>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</si>
  <si>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</si>
  <si>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</si>
  <si>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</si>
  <si>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</si>
  <si>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</si>
  <si>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</si>
  <si>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</si>
  <si>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</si>
  <si>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</si>
  <si>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</si>
  <si>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</si>
  <si>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</si>
  <si>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</si>
  <si>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</si>
  <si>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</si>
  <si>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</si>
  <si>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</si>
  <si>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</si>
  <si>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</si>
  <si>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</si>
  <si>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</si>
  <si>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</si>
  <si>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</si>
  <si>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</si>
  <si>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</si>
  <si>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</si>
  <si>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</si>
  <si>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</si>
  <si>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</si>
  <si>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</si>
  <si>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</si>
  <si>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</si>
  <si>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</si>
  <si>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</si>
  <si>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</si>
  <si>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</si>
  <si>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</si>
  <si>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</si>
  <si>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</si>
  <si>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</si>
  <si>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</si>
  <si>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</si>
  <si>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</si>
  <si>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</si>
  <si>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</si>
  <si>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</si>
  <si>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</si>
  <si>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</si>
  <si>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</si>
  <si>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</si>
  <si>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</si>
  <si>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</si>
  <si>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</si>
  <si>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</si>
  <si>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</si>
  <si>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</si>
  <si>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</si>
  <si>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</si>
  <si>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</si>
  <si>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</si>
  <si>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</si>
  <si>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</si>
  <si>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</si>
  <si>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</si>
  <si>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</si>
  <si>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</si>
  <si>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</si>
  <si>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</si>
  <si>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</si>
  <si>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</si>
  <si>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</si>
  <si>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</si>
  <si>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</si>
  <si>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</si>
  <si>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</si>
  <si>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</si>
  <si>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</si>
  <si>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</si>
  <si>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</si>
  <si>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</si>
  <si>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</si>
  <si>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</si>
  <si>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</si>
  <si>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</si>
  <si>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</si>
  <si>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</si>
  <si>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</si>
  <si>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</si>
  <si>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</si>
  <si>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</si>
  <si>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</si>
  <si>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</si>
  <si>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</si>
  <si>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</si>
  <si>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</si>
  <si>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</si>
  <si>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</si>
  <si>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</si>
  <si>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</si>
  <si>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</si>
  <si>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</si>
  <si>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</si>
  <si>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</si>
  <si>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</si>
  <si>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</si>
  <si>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</si>
  <si>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</si>
  <si>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</si>
  <si>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</si>
  <si>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</si>
  <si>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</si>
  <si>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</si>
  <si>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</si>
  <si>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</si>
  <si>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</si>
  <si>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</si>
  <si>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</si>
  <si>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</si>
  <si>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</si>
  <si>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</si>
  <si>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</si>
  <si>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</si>
  <si>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</si>
  <si>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</si>
  <si>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</si>
  <si>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</si>
  <si>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</si>
  <si>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</si>
  <si>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</si>
  <si>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</si>
  <si>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</si>
  <si>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</si>
  <si>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</si>
  <si>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</si>
  <si>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</si>
  <si>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</si>
  <si>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</si>
  <si>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</si>
  <si>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</si>
  <si>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</si>
  <si>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</si>
  <si>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</si>
  <si>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</si>
  <si>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</si>
  <si>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</si>
  <si>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</si>
  <si>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</si>
  <si>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</si>
  <si>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</si>
  <si>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</si>
  <si>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</si>
  <si>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</si>
  <si>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</si>
  <si>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</si>
  <si>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</si>
  <si>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</si>
  <si>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</si>
  <si>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</si>
  <si>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</si>
  <si>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</si>
  <si>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</si>
  <si>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</si>
  <si>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</si>
  <si>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</si>
  <si>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</si>
  <si>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</si>
  <si>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</si>
  <si>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</si>
  <si>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</si>
  <si>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</si>
  <si>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</si>
  <si>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</si>
  <si>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</si>
  <si>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</si>
  <si>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</si>
  <si>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</si>
  <si>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</si>
  <si>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</si>
  <si>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</si>
  <si>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</si>
  <si>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</si>
  <si>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</si>
  <si>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</si>
  <si>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</si>
  <si>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</si>
  <si>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</si>
  <si>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</si>
  <si>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</si>
  <si>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</si>
  <si>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</si>
  <si>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</si>
  <si>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</si>
  <si>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</si>
  <si>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</si>
  <si>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</si>
  <si>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</si>
  <si>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</si>
  <si>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</si>
  <si>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</si>
  <si>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</si>
  <si>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</si>
  <si>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</si>
  <si>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</si>
  <si>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</si>
  <si>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</si>
  <si>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</si>
  <si>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</si>
  <si>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</si>
  <si>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</si>
  <si>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</si>
  <si>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</si>
  <si>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</si>
  <si>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</si>
  <si>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</si>
  <si>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</si>
  <si>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</si>
  <si>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</si>
  <si>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</si>
  <si>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</si>
  <si>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</si>
  <si>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</si>
  <si>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</si>
  <si>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</si>
  <si>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</si>
  <si>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</si>
  <si>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</si>
  <si>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</si>
  <si>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</si>
  <si>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</si>
  <si>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</si>
  <si>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</si>
  <si>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</si>
  <si>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</si>
  <si>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</si>
  <si>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</si>
  <si>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</si>
  <si>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</si>
  <si>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</si>
  <si>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</si>
  <si>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</si>
  <si>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</si>
  <si>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</si>
  <si>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</si>
  <si>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</si>
  <si>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</si>
  <si>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</si>
  <si>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</si>
  <si>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</si>
  <si>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</si>
  <si>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</si>
  <si>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</si>
  <si>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</si>
  <si>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</si>
  <si>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</si>
  <si>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</si>
  <si>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</si>
  <si>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</si>
  <si>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</si>
  <si>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</si>
  <si>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</si>
  <si>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</si>
  <si>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</si>
  <si>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</si>
  <si>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</si>
  <si>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</si>
  <si>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</si>
  <si>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</si>
  <si>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</si>
  <si>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</si>
  <si>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</si>
  <si>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</si>
  <si>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</si>
  <si>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</si>
  <si>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</si>
  <si>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</si>
  <si>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</si>
  <si>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</si>
  <si>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</si>
  <si>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</si>
  <si>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</si>
  <si>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</si>
  <si>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</si>
  <si>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</si>
  <si>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</si>
  <si>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</si>
  <si>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</si>
  <si>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</si>
  <si>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</si>
  <si>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</si>
  <si>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</si>
  <si>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</si>
  <si>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</si>
  <si>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</si>
  <si>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</si>
  <si>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</si>
  <si>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</si>
  <si>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</si>
  <si>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</si>
  <si>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</si>
  <si>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</si>
  <si>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</si>
  <si>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</si>
  <si>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</si>
  <si>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</si>
  <si>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</si>
  <si>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</si>
  <si>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</si>
  <si>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</si>
  <si>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</si>
  <si>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</si>
  <si>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</si>
  <si>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</si>
  <si>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</si>
  <si>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</si>
  <si>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</si>
  <si>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</si>
  <si>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</si>
  <si>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</si>
  <si>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</si>
  <si>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</si>
  <si>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</si>
  <si>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</si>
  <si>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</si>
  <si>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</si>
  <si>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</si>
  <si>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</si>
  <si>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</si>
  <si>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</si>
  <si>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</si>
  <si>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</si>
  <si>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</si>
  <si>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</si>
  <si>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</si>
  <si>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</si>
  <si>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</si>
  <si>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</si>
  <si>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</si>
  <si>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</si>
  <si>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</si>
  <si>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</si>
  <si>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</si>
  <si>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</si>
  <si>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</si>
  <si>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</si>
  <si>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</si>
  <si>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</si>
  <si>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</si>
  <si>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</si>
  <si>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</si>
  <si>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</si>
  <si>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</si>
  <si>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</si>
  <si>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</si>
  <si>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</si>
  <si>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</si>
  <si>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</si>
  <si>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</si>
  <si>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</si>
  <si>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</si>
  <si>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</si>
  <si>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</si>
  <si>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</si>
  <si>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</si>
  <si>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</si>
  <si>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</si>
  <si>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</si>
  <si>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</si>
  <si>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</si>
  <si>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</si>
  <si>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</si>
  <si>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</si>
  <si>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</si>
  <si>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</si>
  <si>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</si>
  <si>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</si>
  <si>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</si>
  <si>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</si>
  <si>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</si>
  <si>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</si>
  <si>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</si>
  <si>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</si>
  <si>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</si>
  <si>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</si>
  <si>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</si>
  <si>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</si>
  <si>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</si>
  <si>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</si>
  <si>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</si>
  <si>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</si>
  <si>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</si>
  <si>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</si>
  <si>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</si>
  <si>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</si>
  <si>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</si>
  <si>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</si>
  <si>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</si>
  <si>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</si>
  <si>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</si>
  <si>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</si>
  <si>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</si>
  <si>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</si>
  <si>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</si>
  <si>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</si>
  <si>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</si>
  <si>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</si>
  <si>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</si>
  <si>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</si>
  <si>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</si>
  <si>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</si>
  <si>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</si>
  <si>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</si>
  <si>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</si>
  <si>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</si>
  <si>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</si>
  <si>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</si>
  <si>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</si>
  <si>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</si>
  <si>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</si>
  <si>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</si>
  <si>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</si>
  <si>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</si>
  <si>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</si>
  <si>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</si>
  <si>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</si>
  <si>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</si>
  <si>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</si>
  <si>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</si>
  <si>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</si>
  <si>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</si>
  <si>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</si>
  <si>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</si>
  <si>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</si>
  <si>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</si>
  <si>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</si>
  <si>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</si>
  <si>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</si>
  <si>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</si>
  <si>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</si>
  <si>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</si>
  <si>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</si>
  <si>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</si>
  <si>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</si>
  <si>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</si>
  <si>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</si>
  <si>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</si>
  <si>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</si>
  <si>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</si>
  <si>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</si>
  <si>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</si>
  <si>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</si>
  <si>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</si>
  <si>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</si>
  <si>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</si>
  <si>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</si>
  <si>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</si>
  <si>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</si>
  <si>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</si>
  <si>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</si>
  <si>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</si>
  <si>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</si>
  <si>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</si>
  <si>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</si>
  <si>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</si>
  <si>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</si>
  <si>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</si>
  <si>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</si>
  <si>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</si>
  <si>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</si>
  <si>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</si>
  <si>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</si>
  <si>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</si>
  <si>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</si>
  <si>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</si>
  <si>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</si>
  <si>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</si>
  <si>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</si>
  <si>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</si>
  <si>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</si>
  <si>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</si>
  <si>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</si>
  <si>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</si>
  <si>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</si>
  <si>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</si>
  <si>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</si>
  <si>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</si>
  <si>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</si>
  <si>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</si>
  <si>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</si>
  <si>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</si>
  <si>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</si>
  <si>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</si>
  <si>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</si>
  <si>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</si>
  <si>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</si>
  <si>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</si>
  <si>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</si>
  <si>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</si>
  <si>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</si>
  <si>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</si>
  <si>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</si>
  <si>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</si>
  <si>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</si>
  <si>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</si>
  <si>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</si>
  <si>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</si>
  <si>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</si>
  <si>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</si>
  <si>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</si>
  <si>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</si>
  <si>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</si>
  <si>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</si>
  <si>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</si>
  <si>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</si>
  <si>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</si>
  <si>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</si>
  <si>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</si>
  <si>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</si>
  <si>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</si>
  <si>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</si>
  <si>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</si>
  <si>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</si>
  <si>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</si>
  <si>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</si>
  <si>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</si>
  <si>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</si>
  <si>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</si>
  <si>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</si>
  <si>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</si>
  <si>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</si>
  <si>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</si>
  <si>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</si>
  <si>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</si>
  <si>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</si>
  <si>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</si>
  <si>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</si>
  <si>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</si>
  <si>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</si>
  <si>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</si>
  <si>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</si>
  <si>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</si>
  <si>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</si>
  <si>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</si>
  <si>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</si>
  <si>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</si>
  <si>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</si>
  <si>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</si>
  <si>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</si>
  <si>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</si>
  <si>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</si>
  <si>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</si>
  <si>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</si>
  <si>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</si>
  <si>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</si>
  <si>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</si>
  <si>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</si>
  <si>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</si>
  <si>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</si>
  <si>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</si>
  <si>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</si>
  <si>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</si>
  <si>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</si>
  <si>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</si>
  <si>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</si>
  <si>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</si>
  <si>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</si>
  <si>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</si>
  <si>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</si>
  <si>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</si>
  <si>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</si>
  <si>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</si>
  <si>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</si>
  <si>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</si>
  <si>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</si>
  <si>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</si>
  <si>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</si>
  <si>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</si>
  <si>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</si>
  <si>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</si>
  <si>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</si>
  <si>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</si>
  <si>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</si>
  <si>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</si>
  <si>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</si>
  <si>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</si>
  <si>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</si>
  <si>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</si>
  <si>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</si>
  <si>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</si>
  <si>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</si>
  <si>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</si>
  <si>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</si>
  <si>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</si>
  <si>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</si>
  <si>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</si>
  <si>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</si>
  <si>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</si>
  <si>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</si>
  <si>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</si>
  <si>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</si>
  <si>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</si>
  <si>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</si>
  <si>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</si>
  <si>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</si>
  <si>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</si>
  <si>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</si>
  <si>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</si>
  <si>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</si>
  <si>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</si>
  <si>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</si>
  <si>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</si>
  <si>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</si>
  <si>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</si>
  <si>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</si>
  <si>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</si>
  <si>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</si>
  <si>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</si>
  <si>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</si>
  <si>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</si>
  <si>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</si>
  <si>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</si>
  <si>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</si>
  <si>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</si>
  <si>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</si>
  <si>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</si>
  <si>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</si>
  <si>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</si>
  <si>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</si>
  <si>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</si>
  <si>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</si>
  <si>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</si>
  <si>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</si>
  <si>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</si>
  <si>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</si>
  <si>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</si>
  <si>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</si>
  <si>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</si>
  <si>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</si>
  <si>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</si>
  <si>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</si>
  <si>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</si>
  <si>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</si>
  <si>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</si>
  <si>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</si>
  <si>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</si>
  <si>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</si>
  <si>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</si>
  <si>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</si>
  <si>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</si>
  <si>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</si>
  <si>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</si>
  <si>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</si>
  <si>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</si>
  <si>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</si>
  <si>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</si>
  <si>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</si>
  <si>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</si>
  <si>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</si>
  <si>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</si>
  <si>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</si>
  <si>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</si>
  <si>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</si>
  <si>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</si>
  <si>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</si>
  <si>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</si>
  <si>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</si>
  <si>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</si>
  <si>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</si>
  <si>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</si>
  <si>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</si>
  <si>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</si>
  <si>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</si>
  <si>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</si>
  <si>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</si>
  <si>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</si>
  <si>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</si>
  <si>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</si>
  <si>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</si>
  <si>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</si>
  <si>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</si>
  <si>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</si>
  <si>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</si>
  <si>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</si>
  <si>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</si>
  <si>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</si>
  <si>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</si>
  <si>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</si>
  <si>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</si>
  <si>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</si>
  <si>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</si>
  <si>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</si>
  <si>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</si>
  <si>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</si>
  <si>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</si>
  <si>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</si>
  <si>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</si>
  <si>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</si>
  <si>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</si>
  <si>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</si>
  <si>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</si>
  <si>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</si>
  <si>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</si>
  <si>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</si>
  <si>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</si>
  <si>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</si>
  <si>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</si>
  <si>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</si>
  <si>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</si>
  <si>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</si>
  <si>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</si>
  <si>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</si>
  <si>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</si>
  <si>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</si>
  <si>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</si>
  <si>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</si>
  <si>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</si>
  <si>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</si>
  <si>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</si>
  <si>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</si>
  <si>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</si>
  <si>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</si>
  <si>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</si>
  <si>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</si>
  <si>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</si>
  <si>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</si>
  <si>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</si>
  <si>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</si>
  <si>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</si>
  <si>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</si>
  <si>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</si>
  <si>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</si>
  <si>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</si>
  <si>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</si>
  <si>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</si>
  <si>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</si>
  <si>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</si>
  <si>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</si>
  <si>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</si>
  <si>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</si>
  <si>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</si>
  <si>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</si>
  <si>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</si>
  <si>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</si>
  <si>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</si>
  <si>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</si>
  <si>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</si>
  <si>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</si>
  <si>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</si>
  <si>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</si>
  <si>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</si>
  <si>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</si>
  <si>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</si>
  <si>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</si>
  <si>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</si>
  <si>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</si>
  <si>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</si>
  <si>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</si>
  <si>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</si>
  <si>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</si>
  <si>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</si>
  <si>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</si>
  <si>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</si>
  <si>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</si>
  <si>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</si>
  <si>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</si>
  <si>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</si>
  <si>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</si>
  <si>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</si>
  <si>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</si>
  <si>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</si>
  <si>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</si>
  <si>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</si>
  <si>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</si>
  <si>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</si>
  <si>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</si>
  <si>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</si>
  <si>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</si>
  <si>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</si>
  <si>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</si>
  <si>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</si>
  <si>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</si>
  <si>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</si>
  <si>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</si>
  <si>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</si>
  <si>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</si>
  <si>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</si>
  <si>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</si>
  <si>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</si>
  <si>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</si>
  <si>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</si>
  <si>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</si>
  <si>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</si>
  <si>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</si>
  <si>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</si>
  <si>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</si>
  <si>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</si>
  <si>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</si>
  <si>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</si>
  <si>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</si>
  <si>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</si>
  <si>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</si>
  <si>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</si>
  <si>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</si>
  <si>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</si>
  <si>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</si>
  <si>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</si>
  <si>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</si>
  <si>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</si>
  <si>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</si>
  <si>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</si>
  <si>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</si>
  <si>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</si>
  <si>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</si>
  <si>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</si>
  <si>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</si>
  <si>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</si>
  <si>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</si>
  <si>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</si>
  <si>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</si>
  <si>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</si>
  <si>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</si>
  <si>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</si>
  <si>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</si>
  <si>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</si>
  <si>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</si>
  <si>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</si>
  <si>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</si>
  <si>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</si>
  <si>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</si>
  <si>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</si>
  <si>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</si>
  <si>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</si>
  <si>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</si>
  <si>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</si>
  <si>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</si>
  <si>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</si>
  <si>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</si>
  <si>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</si>
  <si>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</si>
  <si>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</si>
  <si>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</si>
  <si>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</si>
  <si>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</si>
  <si>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</si>
  <si>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</si>
  <si>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</si>
  <si>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</si>
  <si>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</si>
  <si>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</si>
  <si>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</si>
  <si>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</si>
  <si>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</si>
  <si>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</si>
  <si>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</si>
  <si>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</si>
  <si>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</si>
  <si>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</si>
  <si>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</si>
  <si>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</si>
  <si>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</si>
  <si>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</si>
  <si>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</si>
  <si>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</si>
  <si>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</si>
  <si>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</si>
  <si>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</si>
  <si>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</si>
  <si>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</si>
  <si>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</si>
  <si>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</si>
  <si>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</si>
  <si>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</si>
  <si>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</si>
  <si>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</si>
  <si>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</si>
  <si>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</si>
  <si>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</si>
  <si>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</si>
  <si>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</si>
  <si>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</si>
  <si>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</si>
  <si>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</si>
  <si>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</si>
  <si>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</si>
  <si>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</si>
  <si>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</si>
  <si>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</si>
  <si>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</si>
  <si>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</si>
  <si>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</si>
  <si>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</si>
  <si>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</si>
  <si>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</si>
  <si>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</si>
  <si>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</si>
  <si>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</si>
  <si>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</si>
  <si>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</si>
  <si>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</si>
  <si>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</si>
  <si>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</si>
  <si>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</si>
  <si>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</si>
  <si>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</si>
  <si>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</si>
  <si>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</si>
  <si>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</si>
  <si>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</si>
  <si>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</si>
  <si>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</si>
  <si>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</si>
  <si>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</si>
  <si>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</si>
  <si>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</si>
  <si>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</si>
  <si>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</si>
  <si>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</si>
  <si>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</si>
  <si>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</si>
  <si>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</si>
  <si>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</si>
  <si>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</si>
  <si>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</si>
  <si>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</si>
  <si>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</si>
  <si>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</si>
  <si>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</si>
  <si>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</si>
  <si>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</si>
  <si>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</si>
  <si>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</si>
  <si>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</si>
  <si>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</si>
  <si>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</si>
  <si>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</si>
  <si>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</si>
  <si>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</si>
  <si>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</si>
  <si>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</si>
  <si>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</si>
  <si>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</si>
  <si>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</si>
  <si>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</si>
  <si>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</si>
  <si>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</si>
  <si>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</si>
  <si>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</si>
  <si>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</si>
  <si>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</si>
  <si>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</si>
  <si>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</si>
  <si>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</si>
  <si>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</si>
  <si>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</si>
  <si>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</si>
  <si>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</si>
  <si>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</si>
  <si>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</si>
  <si>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</si>
  <si>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</si>
  <si>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</si>
  <si>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</si>
  <si>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</si>
  <si>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</si>
  <si>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</si>
  <si>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</si>
  <si>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</si>
  <si>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</si>
  <si>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</si>
  <si>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</si>
  <si>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</si>
  <si>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</si>
  <si>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</si>
  <si>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</si>
  <si>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</si>
  <si>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</si>
  <si>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</si>
  <si>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</si>
  <si>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</si>
  <si>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</si>
  <si>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</si>
  <si>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</si>
  <si>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</si>
  <si>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</si>
  <si>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</si>
  <si>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</si>
  <si>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</si>
  <si>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</si>
  <si>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</si>
  <si>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</si>
  <si>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</si>
  <si>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</si>
  <si>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</si>
  <si>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</si>
  <si>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</si>
  <si>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</si>
  <si>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</si>
  <si>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</si>
  <si>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</si>
  <si>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</si>
  <si>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</si>
  <si>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</si>
  <si>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</si>
  <si>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</si>
  <si>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</si>
  <si>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</si>
  <si>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</si>
  <si>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</si>
  <si>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</si>
  <si>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</si>
  <si>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</si>
  <si>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</si>
  <si>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</si>
  <si>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</si>
  <si>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</si>
  <si>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</si>
  <si>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</si>
  <si>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</si>
  <si>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</si>
  <si>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</si>
  <si>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</si>
  <si>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</si>
  <si>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</si>
  <si>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</si>
  <si>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</si>
  <si>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</si>
  <si>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</si>
  <si>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</si>
  <si>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</si>
  <si>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</si>
  <si>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</si>
  <si>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</si>
  <si>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</si>
  <si>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</si>
  <si>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</si>
  <si>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</si>
  <si>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</si>
  <si>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</si>
  <si>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</si>
  <si>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</si>
  <si>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</si>
  <si>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</si>
  <si>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</si>
  <si>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</si>
  <si>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</si>
  <si>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</si>
  <si>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</si>
  <si>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</si>
  <si>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</si>
  <si>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</si>
  <si>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</si>
  <si>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</si>
  <si>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</si>
  <si>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</si>
  <si>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</si>
  <si>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</si>
  <si>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</si>
  <si>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</si>
  <si>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</si>
  <si>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</si>
  <si>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</si>
  <si>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</si>
  <si>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</si>
  <si>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</si>
  <si>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</si>
  <si>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</si>
  <si>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</si>
  <si>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</si>
  <si>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</si>
  <si>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</si>
  <si>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</si>
  <si>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</si>
  <si>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</si>
  <si>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</si>
  <si>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</si>
  <si>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</si>
  <si>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</si>
  <si>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</si>
  <si>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</si>
  <si>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</si>
  <si>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</si>
  <si>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</si>
  <si>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</si>
  <si>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</si>
  <si>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</si>
  <si>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</si>
  <si>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</si>
  <si>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</si>
  <si>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</si>
  <si>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</si>
  <si>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</si>
  <si>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</si>
  <si>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</si>
  <si>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</si>
  <si>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</si>
  <si>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</si>
  <si>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</si>
  <si>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</si>
  <si>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</si>
  <si>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</si>
  <si>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</si>
  <si>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</si>
  <si>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</si>
  <si>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</si>
  <si>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</si>
  <si>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</si>
  <si>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</si>
  <si>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</si>
  <si>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</si>
  <si>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</si>
  <si>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</si>
  <si>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</si>
  <si>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</si>
  <si>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</si>
  <si>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</si>
  <si>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</si>
  <si>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</si>
  <si>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</si>
  <si>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</si>
  <si>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</si>
  <si>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</si>
  <si>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</si>
  <si>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</si>
  <si>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</si>
  <si>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</si>
  <si>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</si>
  <si>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</si>
  <si>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</si>
  <si>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</si>
  <si>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</si>
  <si>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</si>
  <si>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</si>
  <si>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</si>
  <si>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</si>
  <si>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</si>
  <si>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</si>
  <si>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</si>
  <si>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</si>
  <si>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</si>
  <si>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</si>
  <si>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</si>
  <si>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</si>
  <si>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</si>
  <si>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</si>
  <si>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</si>
  <si>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</si>
  <si>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</si>
  <si>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</si>
  <si>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</si>
  <si>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</si>
  <si>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</si>
  <si>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</si>
  <si>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</si>
  <si>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</si>
  <si>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</si>
  <si>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</si>
  <si>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</si>
  <si>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</si>
  <si>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</si>
  <si>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</si>
  <si>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</si>
  <si>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</si>
  <si>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</si>
  <si>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</si>
  <si>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</si>
  <si>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</si>
  <si>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</si>
  <si>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</si>
  <si>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</si>
  <si>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</si>
  <si>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</si>
  <si>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</si>
  <si>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</si>
  <si>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</si>
  <si>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</si>
  <si>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</si>
  <si>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</si>
  <si>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</si>
  <si>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</si>
  <si>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</si>
  <si>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</si>
  <si>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</si>
  <si>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</si>
  <si>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</si>
  <si>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</si>
  <si>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</si>
  <si>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</si>
  <si>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</si>
  <si>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</si>
  <si>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</si>
  <si>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</si>
  <si>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</si>
  <si>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</si>
  <si>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</si>
  <si>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</si>
  <si>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</si>
  <si>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</si>
  <si>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</si>
  <si>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</si>
  <si>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</si>
  <si>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</si>
  <si>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</si>
  <si>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</si>
  <si>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</si>
  <si>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</si>
  <si>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</si>
  <si>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</si>
  <si>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</si>
  <si>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</si>
  <si>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</si>
  <si>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</si>
  <si>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</si>
  <si>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</si>
  <si>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</si>
  <si>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</si>
  <si>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</si>
  <si>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</si>
  <si>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</si>
  <si>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</si>
  <si>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</si>
  <si>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</si>
  <si>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</si>
  <si>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</si>
  <si>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</si>
  <si>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</si>
  <si>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</si>
  <si>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</si>
  <si>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</si>
  <si>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</si>
  <si>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</si>
  <si>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</si>
  <si>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</si>
  <si>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</si>
  <si>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</si>
  <si>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</si>
  <si>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</si>
  <si>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</si>
  <si>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</si>
  <si>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</si>
  <si>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</si>
  <si>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</si>
  <si>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</si>
  <si>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</si>
  <si>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</si>
  <si>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</si>
  <si>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</si>
  <si>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</si>
  <si>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</si>
  <si>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</si>
  <si>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</si>
  <si>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</si>
  <si>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</si>
  <si>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</si>
  <si>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</si>
  <si>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</si>
  <si>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</si>
  <si>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</si>
  <si>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</si>
  <si>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</si>
  <si>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</si>
  <si>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</si>
  <si>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</si>
  <si>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</si>
  <si>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</si>
  <si>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</si>
  <si>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</si>
  <si>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</si>
  <si>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</si>
  <si>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</si>
  <si>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</si>
  <si>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</si>
  <si>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</si>
  <si>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</si>
  <si>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</si>
  <si>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</si>
  <si>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</si>
  <si>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</si>
  <si>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</si>
  <si>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</si>
  <si>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</si>
  <si>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</si>
  <si>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</si>
  <si>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</si>
  <si>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</si>
  <si>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</si>
  <si>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</si>
  <si>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</si>
  <si>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</si>
  <si>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</si>
  <si>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</si>
  <si>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</si>
  <si>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</si>
  <si>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</si>
  <si>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</si>
  <si>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</si>
  <si>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</si>
  <si>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</si>
  <si>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</si>
  <si>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</si>
  <si>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</si>
  <si>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</si>
  <si>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</si>
  <si>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</si>
  <si>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</si>
  <si>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</si>
  <si>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</si>
  <si>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</si>
  <si>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</si>
  <si>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</si>
  <si>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</si>
  <si>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</si>
  <si>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</si>
  <si>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</si>
  <si>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</si>
  <si>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</si>
  <si>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</si>
  <si>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</si>
  <si>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</si>
  <si>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</si>
  <si>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</si>
  <si>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</si>
  <si>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</si>
  <si>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</si>
  <si>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</si>
  <si>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</si>
  <si>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</si>
  <si>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</si>
  <si>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</si>
  <si>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</si>
  <si>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</si>
  <si>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</si>
  <si>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</si>
  <si>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</si>
  <si>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</si>
  <si>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</si>
  <si>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</si>
  <si>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</si>
  <si>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</si>
  <si>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</si>
  <si>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</si>
  <si>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</si>
  <si>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</si>
  <si>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</si>
  <si>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</si>
  <si>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</si>
  <si>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</si>
  <si>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</si>
  <si>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</si>
  <si>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</si>
  <si>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</si>
  <si>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</si>
  <si>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</si>
  <si>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</si>
  <si>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</si>
  <si>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</si>
  <si>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</si>
  <si>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</si>
  <si>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</si>
  <si>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</si>
  <si>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</si>
  <si>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</si>
  <si>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</si>
  <si>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</si>
  <si>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</si>
  <si>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</si>
  <si>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</si>
  <si>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</si>
  <si>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</si>
  <si>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</si>
  <si>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</si>
  <si>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</si>
  <si>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</si>
  <si>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</si>
  <si>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</si>
  <si>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</si>
  <si>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</si>
  <si>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</si>
  <si>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</si>
  <si>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</si>
  <si>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</si>
  <si>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</si>
  <si>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</si>
  <si>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</si>
  <si>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</si>
  <si>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</si>
  <si>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</si>
  <si>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</si>
  <si>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</si>
  <si>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</si>
  <si>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</si>
  <si>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</si>
  <si>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</si>
  <si>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</si>
  <si>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</si>
  <si>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</si>
  <si>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</si>
  <si>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</si>
  <si>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</si>
  <si>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</si>
  <si>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</si>
  <si>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</si>
  <si>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</si>
  <si>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</si>
  <si>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</si>
  <si>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</si>
  <si>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</si>
  <si>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</si>
  <si>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</si>
  <si>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</si>
  <si>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</si>
  <si>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</si>
  <si>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</si>
  <si>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</si>
  <si>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</si>
  <si>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</si>
  <si>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</si>
  <si>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</si>
  <si>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</si>
  <si>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</si>
  <si>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</si>
  <si>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</si>
  <si>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</si>
  <si>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</si>
  <si>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</si>
  <si>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</si>
  <si>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</si>
  <si>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</si>
  <si>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</si>
  <si>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</si>
  <si>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</si>
  <si>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</si>
  <si>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</si>
  <si>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</si>
  <si>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</si>
  <si>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</si>
  <si>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</si>
  <si>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</si>
  <si>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</si>
  <si>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</si>
  <si>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</si>
  <si>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</si>
  <si>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</si>
  <si>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</si>
  <si>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</si>
  <si>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</si>
  <si>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</si>
  <si>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</si>
  <si>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</si>
  <si>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</si>
  <si>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</si>
  <si>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</si>
  <si>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</si>
  <si>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</si>
  <si>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</si>
  <si>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</si>
  <si>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</si>
  <si>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</si>
  <si>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</si>
  <si>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</si>
  <si>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</si>
  <si>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</si>
  <si>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</si>
  <si>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</si>
  <si>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</si>
  <si>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</si>
  <si>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</si>
  <si>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</si>
  <si>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</si>
  <si>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</si>
  <si>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</si>
  <si>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</si>
  <si>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</si>
  <si>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</si>
  <si>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</si>
  <si>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</si>
  <si>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</si>
  <si>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</si>
  <si>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</si>
  <si>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</si>
  <si>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</si>
  <si>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</si>
  <si>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</si>
  <si>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</si>
  <si>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</si>
  <si>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</si>
  <si>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</si>
  <si>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</si>
  <si>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</si>
  <si>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</si>
  <si>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</si>
  <si>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</si>
  <si>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</si>
  <si>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</si>
  <si>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</si>
  <si>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</si>
  <si>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</si>
  <si>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</si>
  <si>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</si>
  <si>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</si>
  <si>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</si>
  <si>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</si>
  <si>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</si>
  <si>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</si>
  <si>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</si>
  <si>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</si>
  <si>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</si>
  <si>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</si>
  <si>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</si>
  <si>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</si>
  <si>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</si>
  <si>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</si>
  <si>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</si>
  <si>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</si>
  <si>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</si>
  <si>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</si>
  <si>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</si>
  <si>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</si>
  <si>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</si>
  <si>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</si>
  <si>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</si>
  <si>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</si>
  <si>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</si>
  <si>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</si>
  <si>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</si>
  <si>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</si>
  <si>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</si>
  <si>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</si>
  <si>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</si>
  <si>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</si>
  <si>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</si>
  <si>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</si>
  <si>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</si>
  <si>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</si>
  <si>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</si>
  <si>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</si>
  <si>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</si>
  <si>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</si>
  <si>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</si>
  <si>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</si>
  <si>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</si>
  <si>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</si>
  <si>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</si>
  <si>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</si>
  <si>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</si>
  <si>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</si>
  <si>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</si>
  <si>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</si>
  <si>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</si>
  <si>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</si>
  <si>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</si>
  <si>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</si>
  <si>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</si>
  <si>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</si>
  <si>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</si>
  <si>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</si>
  <si>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</si>
  <si>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</si>
  <si>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</si>
  <si>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</si>
  <si>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</si>
  <si>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</si>
  <si>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</si>
  <si>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</si>
  <si>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</si>
  <si>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</si>
  <si>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</si>
  <si>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</si>
  <si>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</si>
  <si>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</si>
  <si>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</si>
  <si>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</si>
  <si>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</si>
  <si>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</si>
  <si>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</si>
  <si>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</si>
  <si>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</si>
  <si>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</si>
  <si>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</si>
  <si>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</si>
  <si>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</si>
  <si>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</si>
  <si>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</si>
  <si>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</si>
  <si>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</si>
  <si>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</si>
  <si>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</si>
  <si>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</si>
  <si>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</si>
  <si>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</si>
  <si>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</si>
  <si>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</si>
  <si>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</si>
  <si>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</si>
  <si>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</si>
  <si>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</si>
  <si>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</si>
  <si>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</si>
  <si>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</si>
  <si>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</si>
  <si>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</si>
  <si>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</si>
  <si>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</si>
  <si>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</si>
  <si>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</si>
  <si>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</si>
  <si>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</si>
  <si>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</si>
  <si>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</si>
  <si>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</si>
  <si>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</si>
  <si>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</si>
  <si>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</si>
  <si>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</si>
  <si>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</si>
  <si>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</si>
  <si>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</si>
  <si>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</si>
  <si>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</si>
  <si>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</si>
  <si>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</si>
  <si>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</si>
  <si>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</si>
  <si>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</si>
  <si>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</si>
  <si>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</si>
  <si>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</si>
  <si>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</si>
  <si>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</si>
  <si>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</si>
  <si>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</si>
  <si>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</si>
  <si>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</si>
  <si>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</si>
  <si>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</si>
  <si>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</si>
  <si>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</si>
  <si>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</si>
  <si>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</si>
  <si>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</si>
  <si>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</si>
  <si>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</si>
  <si>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</si>
  <si>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</si>
  <si>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</si>
  <si>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</si>
  <si>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</si>
  <si>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</si>
  <si>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</si>
  <si>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</si>
  <si>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</si>
  <si>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</si>
  <si>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</si>
  <si>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</si>
  <si>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</si>
  <si>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</si>
  <si>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</si>
  <si>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</si>
  <si>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</si>
  <si>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</si>
  <si>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</si>
  <si>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</si>
  <si>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</si>
  <si>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</si>
  <si>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</si>
  <si>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</si>
  <si>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</si>
  <si>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</si>
  <si>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</si>
  <si>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</si>
  <si>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</si>
  <si>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</si>
  <si>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</si>
  <si>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</si>
  <si>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</si>
  <si>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</si>
  <si>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</si>
  <si>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</si>
  <si>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</si>
  <si>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</si>
  <si>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</si>
  <si>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</si>
  <si>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</si>
  <si>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</si>
  <si>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</si>
  <si>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</si>
  <si>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</si>
  <si>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</si>
  <si>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</si>
  <si>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</si>
  <si>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</si>
  <si>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</si>
  <si>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</si>
  <si>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</si>
  <si>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</si>
  <si>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</si>
  <si>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</si>
  <si>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</si>
  <si>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</si>
  <si>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</si>
  <si>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</si>
  <si>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</si>
  <si>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</si>
  <si>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</si>
  <si>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</si>
  <si>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</si>
  <si>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</si>
  <si>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</si>
  <si>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</si>
  <si>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</si>
  <si>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</si>
  <si>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</si>
  <si>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</si>
  <si>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</si>
  <si>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</si>
  <si>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</si>
  <si>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</si>
  <si>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</si>
  <si>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</si>
  <si>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</si>
  <si>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</si>
  <si>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</si>
  <si>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</si>
  <si>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</si>
  <si>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</si>
  <si>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</si>
  <si>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</si>
  <si>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</si>
  <si>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</si>
  <si>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</si>
  <si>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</si>
  <si>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</si>
  <si>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</si>
  <si>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</si>
  <si>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</si>
  <si>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</si>
  <si>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</si>
  <si>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</si>
  <si>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</si>
  <si>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</si>
  <si>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</si>
  <si>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</si>
  <si>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</si>
  <si>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</si>
  <si>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</si>
  <si>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</si>
  <si>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</si>
  <si>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</si>
  <si>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</si>
  <si>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</si>
  <si>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</si>
  <si>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</si>
  <si>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</si>
  <si>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</si>
  <si>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</si>
  <si>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</si>
  <si>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</si>
  <si>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</si>
  <si>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</si>
  <si>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</si>
  <si>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</si>
  <si>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</si>
  <si>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</si>
  <si>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</si>
  <si>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</si>
  <si>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</si>
  <si>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</si>
  <si>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</si>
  <si>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</si>
  <si>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</si>
  <si>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</si>
  <si>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</si>
  <si>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</si>
  <si>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</si>
  <si>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</si>
  <si>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</si>
  <si>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</si>
  <si>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</si>
  <si>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</si>
  <si>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</si>
  <si>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</si>
  <si>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</si>
  <si>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</si>
  <si>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</si>
  <si>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</si>
  <si>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</si>
  <si>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</si>
  <si>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</si>
  <si>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</si>
  <si>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</si>
  <si>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</si>
  <si>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</si>
  <si>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</si>
  <si>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</si>
  <si>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</si>
  <si>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</si>
  <si>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</si>
  <si>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</si>
  <si>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</si>
  <si>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</si>
  <si>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</si>
  <si>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</si>
  <si>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</si>
  <si>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</si>
  <si>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</si>
  <si>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</si>
  <si>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</si>
  <si>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</si>
  <si>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</si>
  <si>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</si>
  <si>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</si>
  <si>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</si>
  <si>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</si>
  <si>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</si>
  <si>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</si>
  <si>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</si>
  <si>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</si>
  <si>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</si>
  <si>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</si>
  <si>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</si>
  <si>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</si>
  <si>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</si>
  <si>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</si>
  <si>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</si>
  <si>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</si>
  <si>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</si>
  <si>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</si>
  <si>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</si>
  <si>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</si>
  <si>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</si>
  <si>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</si>
  <si>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</si>
  <si>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</si>
  <si>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</si>
  <si>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</si>
  <si>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</si>
  <si>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</si>
  <si>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</si>
  <si>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</si>
  <si>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</si>
  <si>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</si>
  <si>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</si>
  <si>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</si>
  <si>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</si>
  <si>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</si>
  <si>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</si>
  <si>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</si>
  <si>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</si>
  <si>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</si>
  <si>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</si>
  <si>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</si>
  <si>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</si>
  <si>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</si>
  <si>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</si>
  <si>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</si>
  <si>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</si>
  <si>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</si>
  <si>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</si>
  <si>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</si>
  <si>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</si>
  <si>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</si>
  <si>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</si>
  <si>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</si>
  <si>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</si>
  <si>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</si>
  <si>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</si>
  <si>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</si>
  <si>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</si>
  <si>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</si>
  <si>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</si>
  <si>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</si>
  <si>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</si>
  <si>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</si>
  <si>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</si>
  <si>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</si>
  <si>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</si>
  <si>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</si>
  <si>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</si>
  <si>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</si>
  <si>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</si>
  <si>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</si>
  <si>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</si>
  <si>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</si>
  <si>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</si>
  <si>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</si>
  <si>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</si>
  <si>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</si>
  <si>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</si>
  <si>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</si>
  <si>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</si>
  <si>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</si>
  <si>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</si>
  <si>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</si>
  <si>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</si>
  <si>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</si>
  <si>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</si>
  <si>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</si>
  <si>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</si>
  <si>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</si>
  <si>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</si>
  <si>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</si>
  <si>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</si>
  <si>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</si>
  <si>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</si>
  <si>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</si>
  <si>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</si>
  <si>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</si>
  <si>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</si>
  <si>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</si>
  <si>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</si>
  <si>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</si>
  <si>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</si>
  <si>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</si>
  <si>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</si>
  <si>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</si>
  <si>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</si>
  <si>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</si>
  <si>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</si>
  <si>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</si>
  <si>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</si>
  <si>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</si>
  <si>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</si>
  <si>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</si>
  <si>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</si>
  <si>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</si>
  <si>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</si>
  <si>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</si>
  <si>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</si>
  <si>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</si>
  <si>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</si>
  <si>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</si>
  <si>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</si>
  <si>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</si>
  <si>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</si>
  <si>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</si>
  <si>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</si>
  <si>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</si>
  <si>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</si>
  <si>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</si>
  <si>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</si>
  <si>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</si>
  <si>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</si>
  <si>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</si>
  <si>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</si>
  <si>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</si>
  <si>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</si>
  <si>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</si>
  <si>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</si>
  <si>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</si>
  <si>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</si>
  <si>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</si>
  <si>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</si>
  <si>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</si>
  <si>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</si>
  <si>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</si>
  <si>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</si>
  <si>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</si>
  <si>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</si>
  <si>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</si>
  <si>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</si>
  <si>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</si>
  <si>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</si>
  <si>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</si>
  <si>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</si>
  <si>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</si>
  <si>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</si>
  <si>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</si>
  <si>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</si>
  <si>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</si>
  <si>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</si>
  <si>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</si>
  <si>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</si>
  <si>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</si>
  <si>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</si>
  <si>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</si>
  <si>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</si>
  <si>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</si>
  <si>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</si>
  <si>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</si>
  <si>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</si>
  <si>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</si>
  <si>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</si>
  <si>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</si>
  <si>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</si>
  <si>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</si>
  <si>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</si>
  <si>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</si>
  <si>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</si>
  <si>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</si>
  <si>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</si>
  <si>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</si>
  <si>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</si>
  <si>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</si>
  <si>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</si>
  <si>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</si>
  <si>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</si>
  <si>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</si>
  <si>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</si>
  <si>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</si>
  <si>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</si>
  <si>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</si>
  <si>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</si>
  <si>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</si>
  <si>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</si>
  <si>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</si>
  <si>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</si>
  <si>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</si>
  <si>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</si>
  <si>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</si>
  <si>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</si>
  <si>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</si>
  <si>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</si>
  <si>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</si>
  <si>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</si>
  <si>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</si>
  <si>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</si>
  <si>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</si>
  <si>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</si>
  <si>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</si>
  <si>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</si>
  <si>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</si>
  <si>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</si>
  <si>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</si>
  <si>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</si>
  <si>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</si>
  <si>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</si>
  <si>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</si>
  <si>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</si>
  <si>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</si>
  <si>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</si>
  <si>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</si>
  <si>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</si>
  <si>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</si>
  <si>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</si>
  <si>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</si>
  <si>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</si>
  <si>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</si>
  <si>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</si>
  <si>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</si>
  <si>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</si>
  <si>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</si>
  <si>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</si>
  <si>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</si>
  <si>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</si>
  <si>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</si>
  <si>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</si>
  <si>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</si>
  <si>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</si>
  <si>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</si>
  <si>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</si>
  <si>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</si>
  <si>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</si>
  <si>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</si>
  <si>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</si>
  <si>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</si>
  <si>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</si>
  <si>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</si>
  <si>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</si>
  <si>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</si>
  <si>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</si>
  <si>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</si>
  <si>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</si>
  <si>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</si>
  <si>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</si>
  <si>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</si>
  <si>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</si>
  <si>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</si>
  <si>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</si>
  <si>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</si>
  <si>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</si>
  <si>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</si>
  <si>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</si>
  <si>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</si>
  <si>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</si>
  <si>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</si>
  <si>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</si>
  <si>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</si>
  <si>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</si>
  <si>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</si>
  <si>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</si>
  <si>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</si>
  <si>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</si>
  <si>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</si>
  <si>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</si>
  <si>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</si>
  <si>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</si>
  <si>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</si>
  <si>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</si>
  <si>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</si>
  <si>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</si>
  <si>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</si>
  <si>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</si>
  <si>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</si>
  <si>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</si>
  <si>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</si>
  <si>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</si>
  <si>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</si>
  <si>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</si>
  <si>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</si>
  <si>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</si>
  <si>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</si>
  <si>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</si>
  <si>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</si>
  <si>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</si>
  <si>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</si>
  <si>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</si>
  <si>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</si>
  <si>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</si>
  <si>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</si>
  <si>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</si>
  <si>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</si>
  <si>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</si>
  <si>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</si>
  <si>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</si>
  <si>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</si>
  <si>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</si>
  <si>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</si>
  <si>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</si>
  <si>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</si>
  <si>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</si>
  <si>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</si>
  <si>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</si>
  <si>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</si>
  <si>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</si>
  <si>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</si>
  <si>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</si>
  <si>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</si>
  <si>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</si>
  <si>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</si>
  <si>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</si>
  <si>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</si>
  <si>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</si>
  <si>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</si>
  <si>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</si>
  <si>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</si>
  <si>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</si>
  <si>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</si>
  <si>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</si>
  <si>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</si>
  <si>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</si>
  <si>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</si>
  <si>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</si>
  <si>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</si>
  <si>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</si>
  <si>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</si>
  <si>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</si>
  <si>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</si>
  <si>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</si>
  <si>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</si>
  <si>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</si>
  <si>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</si>
  <si>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</si>
  <si>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</si>
  <si>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</si>
  <si>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</si>
  <si>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</si>
  <si>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</si>
  <si>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</si>
  <si>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</si>
  <si>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</si>
  <si>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</si>
  <si>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</si>
  <si>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</si>
  <si>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</si>
  <si>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</si>
  <si>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</si>
  <si>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</si>
  <si>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</si>
  <si>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</si>
  <si>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</si>
  <si>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</si>
  <si>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</si>
  <si>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</si>
  <si>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</si>
  <si>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</si>
  <si>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</si>
  <si>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</si>
  <si>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</si>
  <si>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</si>
  <si>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</si>
  <si>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</si>
  <si>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</si>
  <si>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</si>
  <si>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</si>
  <si>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</si>
  <si>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</si>
  <si>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</si>
  <si>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</si>
  <si>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</si>
  <si>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</si>
  <si>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</si>
  <si>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</si>
  <si>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</si>
  <si>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</si>
  <si>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</si>
  <si>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</si>
  <si>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</si>
  <si>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</si>
  <si>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</si>
  <si>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</si>
  <si>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</si>
  <si>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</si>
  <si>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</si>
  <si>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</si>
  <si>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</si>
  <si>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</si>
  <si>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</si>
  <si>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</si>
  <si>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</si>
  <si>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</si>
  <si>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</si>
  <si>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</si>
  <si>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</si>
  <si>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</si>
  <si>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</si>
  <si>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</si>
  <si>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</si>
  <si>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</si>
  <si>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</si>
  <si>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</si>
  <si>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</si>
  <si>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</si>
  <si>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</si>
  <si>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</si>
  <si>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</si>
  <si>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</si>
  <si>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</si>
  <si>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</si>
  <si>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</si>
  <si>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</si>
  <si>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</si>
  <si>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</si>
  <si>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</si>
  <si>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</si>
  <si>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</si>
  <si>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</si>
  <si>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</si>
  <si>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</si>
  <si>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</si>
  <si>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</si>
  <si>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</si>
  <si>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</si>
  <si>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</si>
  <si>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</si>
  <si>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</si>
  <si>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</si>
  <si>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</si>
  <si>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</si>
  <si>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</si>
  <si>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</si>
  <si>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</si>
  <si>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</si>
  <si>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</si>
  <si>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</si>
  <si>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</si>
  <si>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</si>
  <si>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</si>
  <si>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</si>
  <si>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</si>
  <si>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</si>
  <si>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</si>
  <si>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</si>
  <si>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</si>
  <si>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</si>
  <si>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</si>
  <si>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</si>
  <si>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</si>
  <si>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</si>
  <si>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</si>
  <si>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</si>
  <si>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</si>
  <si>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</si>
  <si>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</si>
  <si>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</si>
  <si>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</si>
  <si>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</si>
  <si>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</si>
  <si>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</si>
  <si>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</si>
  <si>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</si>
  <si>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</si>
  <si>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</si>
  <si>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</si>
  <si>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</si>
  <si>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</si>
  <si>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</si>
  <si>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</si>
  <si>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</si>
  <si>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</si>
  <si>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</si>
  <si>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</si>
  <si>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</si>
  <si>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</si>
  <si>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</si>
  <si>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</si>
  <si>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</si>
  <si>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</si>
  <si>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</si>
  <si>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</si>
  <si>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</si>
  <si>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</si>
  <si>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</si>
  <si>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</si>
  <si>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</si>
  <si>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</si>
  <si>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</si>
  <si>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</si>
  <si>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</si>
  <si>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</si>
  <si>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</si>
  <si>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</si>
  <si>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</si>
  <si>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</si>
  <si>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</si>
  <si>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</si>
  <si>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</si>
  <si>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</si>
  <si>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</si>
  <si>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</si>
  <si>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</si>
  <si>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</si>
  <si>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</si>
  <si>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</si>
  <si>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</si>
  <si>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</si>
  <si>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</si>
  <si>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</si>
  <si>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</si>
  <si>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</si>
  <si>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</si>
  <si>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</si>
  <si>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</si>
  <si>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</si>
  <si>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</si>
  <si>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</si>
  <si>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</si>
  <si>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</si>
  <si>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</si>
  <si>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</si>
  <si>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</si>
  <si>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</si>
  <si>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</si>
  <si>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</si>
  <si>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</si>
  <si>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</si>
  <si>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</si>
  <si>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</si>
  <si>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</si>
  <si>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</si>
  <si>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</si>
  <si>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</si>
  <si>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</si>
  <si>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</si>
  <si>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</si>
  <si>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</si>
  <si>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</si>
  <si>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</si>
  <si>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</si>
  <si>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</si>
  <si>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</si>
  <si>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</si>
  <si>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</si>
  <si>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</si>
  <si>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</si>
  <si>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</si>
  <si>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</si>
  <si>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</si>
  <si>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</si>
  <si>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</si>
  <si>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</si>
  <si>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</si>
  <si>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</si>
  <si>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</si>
  <si>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</si>
  <si>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</si>
  <si>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</si>
  <si>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</si>
  <si>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</si>
  <si>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</si>
  <si>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</si>
  <si>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</si>
  <si>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</si>
  <si>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</si>
  <si>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</si>
  <si>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</si>
  <si>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</si>
  <si>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</si>
  <si>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</si>
  <si>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</si>
  <si>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</si>
  <si>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</si>
  <si>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</si>
  <si>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</si>
  <si>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</si>
  <si>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</si>
  <si>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</si>
  <si>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</si>
  <si>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</si>
  <si>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</si>
  <si>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</si>
  <si>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</si>
  <si>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</si>
  <si>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</si>
  <si>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</si>
  <si>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</si>
  <si>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</si>
  <si>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</si>
  <si>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</si>
  <si>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</si>
  <si>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</si>
  <si>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</si>
  <si>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</si>
  <si>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</si>
  <si>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</si>
  <si>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</si>
  <si>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</si>
  <si>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</si>
  <si>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</si>
  <si>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</si>
  <si>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</si>
  <si>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</si>
  <si>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</si>
  <si>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</si>
  <si>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</si>
  <si>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</si>
  <si>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</si>
  <si>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</si>
  <si>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</si>
  <si>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</si>
  <si>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</si>
  <si>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</si>
  <si>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</si>
  <si>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</si>
  <si>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</si>
  <si>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</si>
  <si>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</si>
  <si>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</si>
  <si>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</si>
  <si>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</si>
  <si>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</si>
  <si>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</si>
  <si>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</si>
  <si>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</si>
  <si>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</si>
  <si>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</si>
  <si>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</si>
  <si>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</si>
  <si>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</si>
  <si>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</si>
  <si>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</si>
  <si>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</si>
  <si>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</si>
  <si>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</si>
  <si>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</si>
  <si>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</si>
  <si>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</si>
  <si>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</si>
  <si>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</si>
  <si>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</si>
  <si>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</si>
  <si>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</si>
  <si>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</si>
  <si>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</si>
  <si>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</si>
  <si>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</si>
  <si>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</si>
  <si>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</si>
  <si>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</si>
  <si>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</si>
  <si>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</si>
  <si>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</si>
  <si>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</si>
  <si>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</si>
  <si>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</si>
  <si>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</si>
  <si>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</si>
  <si>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</si>
  <si>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</si>
  <si>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</si>
  <si>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</si>
  <si>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</si>
  <si>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</si>
  <si>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</si>
  <si>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</si>
  <si>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</si>
  <si>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</si>
  <si>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</si>
  <si>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</si>
  <si>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</si>
  <si>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</si>
  <si>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</si>
  <si>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</si>
  <si>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</si>
  <si>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</si>
  <si>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</si>
  <si>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</si>
  <si>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</si>
  <si>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</si>
  <si>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</si>
  <si>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</si>
  <si>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</si>
  <si>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</si>
  <si>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</si>
  <si>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</si>
  <si>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</si>
  <si>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</si>
  <si>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</si>
  <si>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</si>
  <si>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</si>
  <si>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</si>
  <si>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</si>
  <si>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</si>
  <si>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</si>
  <si>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</si>
  <si>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</si>
  <si>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</si>
  <si>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</si>
  <si>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</si>
  <si>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</si>
  <si>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</si>
  <si>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</si>
  <si>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</si>
  <si>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</si>
  <si>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</si>
  <si>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</si>
  <si>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</si>
  <si>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</si>
  <si>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</si>
  <si>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</si>
  <si>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</si>
  <si>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</si>
  <si>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</si>
  <si>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</si>
  <si>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</si>
  <si>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</si>
  <si>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</si>
  <si>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</si>
  <si>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</si>
  <si>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</si>
  <si>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</si>
  <si>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</si>
  <si>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</si>
  <si>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</si>
  <si>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</si>
  <si>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</si>
  <si>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</si>
  <si>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</si>
  <si>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</si>
  <si>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</si>
  <si>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</si>
  <si>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</si>
  <si>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</si>
  <si>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</si>
  <si>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</si>
  <si>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</si>
  <si>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</si>
  <si>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</si>
  <si>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</si>
  <si>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</si>
  <si>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</si>
  <si>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</si>
  <si>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</si>
  <si>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</si>
  <si>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</si>
  <si>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</si>
  <si>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</si>
  <si>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</si>
  <si>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</si>
  <si>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</si>
  <si>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</si>
  <si>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</si>
  <si>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</si>
  <si>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</si>
  <si>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</si>
  <si>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</si>
  <si>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</si>
  <si>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</si>
  <si>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</si>
  <si>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</si>
  <si>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</si>
  <si>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</si>
  <si>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</si>
  <si>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</si>
  <si>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</si>
  <si>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</si>
  <si>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</si>
  <si>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</si>
  <si>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</si>
  <si>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</si>
  <si>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</si>
  <si>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</si>
  <si>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</si>
  <si>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</si>
  <si>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</si>
  <si>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</si>
  <si>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</si>
  <si>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</si>
  <si>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</si>
  <si>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</si>
  <si>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</si>
  <si>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</si>
  <si>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</si>
  <si>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</si>
  <si>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</si>
  <si>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</si>
  <si>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</si>
  <si>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</si>
  <si>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</si>
  <si>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</si>
  <si>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</si>
  <si>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</si>
  <si>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</si>
  <si>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</si>
  <si>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</si>
  <si>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</si>
  <si>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</si>
  <si>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</si>
  <si>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</si>
  <si>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</si>
  <si>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</si>
  <si>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</si>
  <si>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</si>
  <si>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</si>
  <si>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</si>
  <si>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</si>
  <si>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</si>
  <si>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</si>
  <si>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</si>
  <si>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</si>
  <si>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</si>
  <si>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</si>
  <si>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</si>
  <si>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</si>
  <si>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</si>
  <si>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</si>
  <si>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</si>
  <si>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</si>
  <si>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</si>
  <si>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</si>
  <si>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</si>
  <si>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</si>
  <si>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</si>
  <si>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</si>
  <si>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</si>
  <si>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</si>
  <si>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</si>
  <si>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</si>
  <si>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</si>
  <si>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</si>
  <si>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</si>
  <si>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</si>
  <si>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</si>
  <si>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</si>
  <si>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</si>
  <si>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</si>
  <si>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</si>
  <si>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</si>
  <si>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</si>
  <si>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</si>
  <si>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</si>
  <si>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</si>
  <si>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</si>
  <si>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</si>
  <si>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</si>
  <si>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</si>
  <si>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</si>
  <si>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</si>
  <si>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</si>
  <si>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</si>
  <si>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</si>
  <si>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</si>
  <si>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</si>
  <si>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</si>
  <si>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</si>
  <si>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</si>
  <si>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</si>
  <si>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</si>
  <si>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</si>
  <si>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</si>
  <si>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</si>
  <si>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</si>
  <si>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</si>
  <si>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</si>
  <si>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</si>
  <si>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</si>
  <si>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</si>
  <si>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</si>
  <si>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</si>
  <si>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</si>
  <si>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</si>
  <si>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</si>
  <si>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</si>
  <si>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</si>
  <si>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</si>
  <si>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</si>
  <si>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</si>
  <si>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</si>
  <si>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</si>
  <si>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</si>
  <si>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</si>
  <si>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</si>
  <si>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</si>
  <si>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</si>
  <si>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</si>
  <si>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</si>
  <si>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</si>
  <si>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</si>
  <si>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</si>
  <si>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</si>
  <si>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</si>
  <si>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</si>
  <si>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</si>
  <si>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</si>
  <si>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</si>
  <si>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</si>
  <si>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</si>
  <si>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</si>
  <si>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</si>
  <si>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</si>
  <si>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</si>
  <si>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</si>
  <si>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</si>
  <si>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</si>
  <si>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</si>
  <si>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</si>
  <si>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</si>
  <si>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</si>
  <si>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</si>
  <si>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</si>
  <si>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</si>
  <si>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</si>
  <si>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</si>
  <si>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</si>
  <si>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</si>
  <si>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</si>
  <si>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</si>
  <si>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</si>
  <si>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</si>
  <si>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</si>
  <si>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</si>
  <si>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</si>
  <si>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</si>
  <si>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</si>
  <si>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</si>
  <si>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</si>
  <si>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</si>
  <si>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</si>
  <si>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</si>
  <si>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</si>
  <si>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</si>
  <si>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</si>
  <si>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</si>
  <si>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</si>
  <si>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</si>
  <si>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</si>
  <si>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</si>
  <si>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</si>
  <si>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</si>
  <si>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</si>
  <si>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</si>
  <si>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</si>
  <si>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</si>
  <si>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</si>
  <si>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</si>
  <si>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</si>
  <si>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</si>
  <si>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</si>
  <si>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</si>
  <si>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</si>
  <si>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</si>
  <si>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</si>
  <si>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</si>
  <si>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</si>
  <si>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</si>
  <si>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</si>
  <si>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</si>
  <si>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</si>
  <si>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</si>
  <si>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</si>
  <si>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</si>
  <si>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</si>
  <si>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</si>
  <si>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</si>
  <si>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</si>
  <si>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</si>
  <si>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</si>
  <si>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</si>
  <si>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</si>
  <si>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</si>
  <si>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</si>
  <si>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</si>
  <si>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</si>
  <si>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</si>
  <si>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</si>
  <si>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</si>
  <si>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</si>
  <si>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</si>
  <si>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</si>
  <si>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</si>
  <si>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</si>
  <si>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</si>
  <si>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</si>
  <si>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</si>
  <si>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</si>
  <si>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</si>
  <si>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</si>
  <si>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</si>
  <si>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</si>
  <si>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</si>
  <si>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</si>
  <si>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</si>
  <si>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</si>
  <si>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</si>
  <si>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</si>
  <si>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</si>
  <si>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</si>
  <si>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</si>
  <si>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</si>
  <si>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</si>
  <si>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</si>
  <si>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</si>
  <si>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</si>
  <si>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</si>
  <si>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</si>
  <si>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</si>
  <si>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</si>
  <si>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</si>
  <si>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</si>
  <si>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</si>
  <si>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</si>
  <si>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</si>
  <si>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</si>
  <si>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</si>
  <si>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</si>
  <si>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</si>
  <si>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</si>
  <si>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</si>
  <si>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</si>
  <si>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</si>
  <si>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</si>
  <si>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</si>
  <si>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</si>
  <si>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</si>
  <si>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</si>
  <si>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</si>
  <si>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</si>
  <si>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</si>
  <si>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</si>
  <si>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</si>
  <si>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</si>
  <si>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</si>
  <si>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</si>
  <si>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</si>
  <si>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</si>
  <si>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</si>
  <si>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</si>
  <si>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</si>
  <si>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</si>
  <si>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</si>
  <si>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</si>
  <si>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</si>
  <si>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</si>
  <si>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</si>
  <si>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</si>
  <si>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</si>
  <si>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</si>
  <si>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</si>
  <si>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</si>
  <si>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</si>
  <si>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</si>
  <si>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</si>
  <si>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</si>
  <si>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</si>
  <si>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</si>
  <si>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</si>
  <si>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</si>
  <si>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</si>
  <si>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</si>
  <si>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</si>
  <si>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</si>
  <si>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</si>
  <si>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</si>
  <si>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</si>
  <si>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</si>
  <si>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</si>
  <si>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</si>
  <si>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</si>
  <si>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</si>
  <si>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</si>
  <si>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</si>
  <si>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</si>
  <si>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</si>
  <si>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</si>
  <si>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</si>
  <si>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</si>
  <si>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</si>
  <si>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</si>
  <si>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</si>
  <si>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</si>
  <si>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</si>
  <si>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</si>
  <si>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</si>
  <si>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</si>
  <si>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</si>
  <si>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</si>
  <si>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</si>
  <si>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</si>
  <si>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</si>
  <si>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</si>
  <si>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</si>
  <si>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</si>
  <si>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</si>
  <si>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</si>
  <si>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</si>
  <si>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</si>
  <si>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</si>
  <si>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</si>
  <si>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</si>
  <si>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</si>
  <si>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</si>
  <si>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</si>
  <si>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</si>
  <si>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</si>
  <si>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</si>
  <si>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</si>
  <si>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</si>
  <si>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</si>
  <si>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</si>
  <si>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</si>
  <si>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</si>
  <si>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</si>
  <si>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</si>
  <si>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</si>
  <si>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</si>
  <si>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</si>
  <si>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</si>
  <si>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</si>
  <si>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</si>
  <si>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</si>
  <si>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</si>
  <si>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</si>
  <si>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</si>
  <si>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</si>
  <si>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</si>
  <si>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</si>
  <si>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</si>
  <si>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</si>
  <si>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</si>
  <si>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</si>
  <si>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</si>
  <si>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</si>
  <si>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</si>
  <si>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</si>
  <si>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</si>
  <si>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</si>
  <si>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</si>
  <si>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</si>
  <si>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</si>
  <si>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</si>
  <si>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</si>
  <si>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</si>
  <si>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</si>
  <si>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</si>
  <si>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</si>
  <si>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</si>
  <si>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</si>
  <si>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</si>
  <si>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</si>
  <si>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</si>
  <si>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</si>
  <si>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</si>
  <si>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</si>
  <si>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</si>
  <si>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</si>
  <si>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</si>
  <si>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</si>
  <si>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</si>
  <si>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</si>
  <si>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</si>
  <si>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</si>
  <si>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</si>
  <si>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</si>
  <si>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</si>
  <si>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</si>
  <si>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</si>
  <si>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</si>
  <si>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</si>
  <si>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</si>
  <si>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</si>
  <si>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</si>
  <si>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</si>
  <si>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</si>
  <si>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</si>
  <si>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</si>
  <si>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</si>
  <si>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</si>
  <si>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</si>
  <si>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</si>
  <si>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</si>
  <si>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</si>
  <si>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</si>
  <si>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</si>
  <si>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</si>
  <si>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</si>
  <si>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</si>
  <si>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</si>
  <si>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</si>
  <si>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</si>
  <si>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</si>
  <si>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</si>
  <si>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</si>
  <si>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</si>
  <si>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</si>
  <si>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</si>
  <si>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</si>
  <si>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</si>
  <si>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</si>
  <si>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</si>
  <si>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</si>
  <si>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</si>
  <si>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</si>
  <si>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</si>
  <si>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</si>
  <si>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</si>
  <si>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</si>
  <si>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</si>
  <si>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</si>
  <si>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</si>
  <si>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</si>
  <si>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</si>
  <si>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</si>
  <si>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</si>
  <si>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</si>
  <si>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</si>
  <si>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</si>
  <si>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</si>
  <si>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</si>
  <si>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</si>
  <si>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</si>
  <si>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</si>
  <si>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</si>
  <si>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</si>
  <si>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</si>
  <si>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</si>
  <si>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</si>
  <si>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</si>
  <si>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</si>
  <si>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</si>
  <si>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</si>
  <si>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</si>
  <si>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</si>
  <si>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</si>
  <si>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</si>
  <si>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</si>
  <si>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</si>
  <si>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</si>
  <si>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</si>
  <si>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</si>
  <si>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</si>
  <si>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</si>
  <si>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</si>
  <si>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</si>
  <si>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</si>
  <si>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</si>
  <si>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</si>
  <si>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</si>
  <si>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</si>
  <si>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</si>
  <si>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</si>
  <si>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</si>
  <si>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</si>
  <si>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</si>
  <si>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</si>
  <si>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</si>
  <si>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</si>
  <si>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</si>
  <si>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</si>
  <si>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</si>
  <si>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</si>
  <si>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</si>
  <si>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</si>
  <si>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</si>
  <si>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</si>
  <si>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</si>
  <si>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</si>
  <si>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</si>
  <si>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</si>
  <si>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</si>
  <si>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</si>
  <si>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</si>
  <si>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</si>
  <si>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</si>
  <si>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</si>
  <si>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</si>
  <si>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</si>
  <si>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</si>
  <si>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</si>
  <si>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</si>
  <si>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</si>
  <si>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PCM-20251213-00000440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</si>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</sst>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341.48655856481491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6.948680555797182E-2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5.94752314791549E-2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46004.434984490741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46004.434984490741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46004.434984490741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46004.434984490741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46004.434984490741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46004.434984490741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46004.434984490741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46004.434984490741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46004.434984490741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46004.434984490741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46004.434984490741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46004.434984490741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46004.434984490741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46004.434984490741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46004.434984490741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46004.434984490741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46004.434984490741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46004.434984490741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46004.434984490741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46004.434984490741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46004.434984490741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46004.434984490741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46004.434984490741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46004.434984490741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46004.434984490741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46004.434984490741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46004.434984490741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46004.434984490741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46004.434984490741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46004.434984490741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46004.434984490741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46004.434984490741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46004.434984490741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46004.434984490741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46004.434984490741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46004.434984490741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46004.434984490741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46004.434984490741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46004.434984490741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46004.434984490741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46004.434984490741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46004.434984490741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46004.434984490741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46004.434984490741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46004.434984490741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46004.434984490741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46004.434984490741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46004.434984490741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46004.434984490741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46004.434984490741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46004.434984490741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46004.434984490741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46004.434984490741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46004.434984490741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46004.434984490741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46004.434984490741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46004.434984490741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46004.434984490741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46004.434984490741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46004.434984490741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46004.434984490741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46004.434984490741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46004.434984490741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46004.434984490741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46004.434984490741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46004.434984490741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46004.434984490741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46004.434984490741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46004.434984490741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46004.434984490741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46004.434984490741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46004.434984490741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46004.434984490741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46004.434984490741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46004.434984490741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46004.434984490741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46004.434984490741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46004.434984490741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46004.434984490741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46004.434984490741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46004.434984490741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46004.434984490741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46004.434984490741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46004.434984490741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46004.434984490741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46004.434984490741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46004.434984490741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46004.434984490741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46004.434984490741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46004.434984490741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46004.434984490741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46004.434984490741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46004.434984490741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46004.434984490741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46004.434984490741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46004.434984490741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46004.434984490741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46004.434984490741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46004.434984490741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46004.434984490741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46004.434984490741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46004.434984490741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46004.434984490741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46004.434984490741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46004.434984490741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46004.434984490741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46004.434984490741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46004.434984490741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46004.434984490741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46004.434984490741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46004.434984490741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46004.434984490741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46004.434984490741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46004.434984490741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46004.434984490741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46004.434984490741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46004.434984490741</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CCE584E5-37A4-4B78-B2C6-C08517D46AC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179.43514652777958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20.047565509259584</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7.0796025462987018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3.6030747685217648</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0.1612460648175329</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6.6292361108935438E-2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46004.434984490741</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46004.434984490741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46004.434984490741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46004.434984490741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46004.434984490741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46004.434984490741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46004.434984490741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46004.434984490741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46004.434984490741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46004.434984490741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46004.434984490741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46004.434984490741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46004.434984490741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46004.434984490741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46004.434984490741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46004.434984490741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46004.434984490741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46004.434984490741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46004.434984490741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46004.434984490741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46004.434984490741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46004.434984490741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46004.434984490741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46004.434984490741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46004.434984490741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46004.434984490741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46004.434984490741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46004.434984490741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46004.434984490741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46004.434984490741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46004.434984490741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46004.434984490741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46004.434984490741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46004.434984490741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46004.434984490741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46004.434984490741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46004.434984490741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46004.434984490741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46004.434984490741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46004.434984490741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46004.434984490741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46004.434984490741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46004.434984490741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46004.434984490741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46004.434984490741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46004.434984490741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46004.434984490741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46004.434984490741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46004.434984490741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46004.434984490741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46004.434984490741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46004.434984490741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46004.434984490741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46004.434984490741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46004.434984490741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46004.434984490741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46004.434984490741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46004.434984490741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46004.434984490741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46004.434984490741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46004.434984490741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46004.434984490741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46004.434984490741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46004.434984490741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46004.434984490741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46004.434984490741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46004.434984490741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46004.434984490741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46004.434984490741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46004.434984490741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46004.434984490741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46004.434984490741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46004.434984490741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46004.434984490741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46004.434984490741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46004.434984490741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46004.434984490741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46004.434984490741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46004.434984490741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46004.434984490741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46004.434984490741</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46004.434984490741</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46004.434984490741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46004.434984490741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46004.434984490741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46004.434984490741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46004.434984490741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46004.434984490741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46004.434984490741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46004.434984490741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46004.434984490741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46004.434984490741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46004.434984490741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46004.434984490741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46004.434984490741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46004.434984490741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46004.434984490741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46004.434984490741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46004.434984490741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46004.434984490741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46004.434984490741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46004.434984490741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46004.434984490741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46004.434984490741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46004.434984490741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46004.434984490741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46004.434984490741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46004.434984490741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46004.434984490741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46004.434984490741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46004.434984490741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46004.434984490741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46004.434984490741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46004.434984490741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46004.434984490741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46004.434984490741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46004.434984490741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46004.434984490741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46004.434984490741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46004.434984490741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46004.434984490741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46004.434984490741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46004.434984490741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46004.434984490741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46004.434984490741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46004.434984490741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46004.434984490741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46004.434984490741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46004.434984490741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46004.434984490741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46004.434984490741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46004.434984490741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46004.434984490741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46004.434984490741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46004.434984490741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46004.434984490741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46004.434984490741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46004.434984490741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46004.434984490741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46004.434984490741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46004.434984490741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46004.434984490741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46004.434984490741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46004.434984490741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46004.434984490741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46004.434984490741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46004.434984490741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46004.434984490741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46004.434984490741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46004.434984490741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46004.434984490741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46004.434984490741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46004.434984490741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46004.434984490741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46004.434984490741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46004.434984490741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46004.434984490741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46004.434984490741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46004.434984490741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46004.434984490741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46004.434984490741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46004.434984490741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46004.434984490741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46004.434984490741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46004.434984490741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46004.434984490741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46004.434984490741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46004.434984490741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46004.434984490741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46004.434984490741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46004.434984490741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46004.434984490741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46004.434984490741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46004.434984490741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46004.434984490741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46004.434984490741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46004.434984490741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46004.434984490741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46004.434984490741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46004.434984490741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46004.434984490741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46004.434984490741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46004.434984490741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46004.434984490741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46004.434984490741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46004.434984490741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46004.434984490741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46004.434984490741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46004.434984490741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46004.434984490741</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46004.434984490741</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39129</v>
      </c>
      <c r="B2" s="58" t="str">
        <f>IFERROR(VLOOKUP(D2,DB!A:K,11,0),"")</f>
        <v>R3</v>
      </c>
      <c r="C2" s="18">
        <v>1</v>
      </c>
      <c r="D2" s="18" t="s">
        <v>4705</v>
      </c>
      <c r="E2" s="18"/>
      <c r="F2" s="20">
        <v>46004.391747685186</v>
      </c>
      <c r="G2" s="21">
        <f t="shared" ref="G2:G9" ca="1" si="0">IFERROR(NOW()-F2,"-")</f>
        <v>4.3236805555352475E-2</v>
      </c>
      <c r="H2" s="22">
        <v>46004.386886574073</v>
      </c>
      <c r="I2" s="19" t="str">
        <f>IFERROR(VLOOKUP(D2,DB!A:F,6,0),"")</f>
        <v>SCECO</v>
      </c>
      <c r="J2" s="18" t="str">
        <f>IFERROR(VLOOKUP(D2,DB!A:G,7,0),"")</f>
        <v>Good</v>
      </c>
      <c r="K2" s="42"/>
      <c r="L2" s="23" t="str">
        <f>IFERROR(VLOOKUP(D2,DB!A:I,9,0),"")</f>
        <v>Zain</v>
      </c>
    </row>
    <row r="3" spans="1:13" ht="15" customHeight="1">
      <c r="A3" s="19"/>
      <c r="B3" s="58" t="str">
        <f>IFERROR(VLOOKUP(D3,DB!A:K,11,0),"")</f>
        <v/>
      </c>
      <c r="C3" s="18"/>
      <c r="D3" s="18"/>
      <c r="E3" s="18"/>
      <c r="F3" s="20"/>
      <c r="G3" s="21">
        <f t="shared" ca="1" si="0"/>
        <v>46004.434984490741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46004.434984490741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46004.434984490741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46004.434984490741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46004.434984490741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46004.434984490741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46004.434984490741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46004.434984490741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46004.434984490741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46004.434984490741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46004.434984490741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46004.434984490741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46004.434984490741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46004.434984490741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46004.434984490741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46004.434984490741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46004.434984490741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46004.434984490741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46004.434984490741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46004.434984490741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46004.434984490741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46004.434984490741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46004.434984490741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46004.434984490741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46004.434984490741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46004.434984490741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46004.434984490741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46004.434984490741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46004.434984490741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46004.434984490741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46004.434984490741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46004.434984490741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46004.434984490741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46004.434984490741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46004.434984490741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46004.434984490741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46004.434984490741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46004.434984490741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46004.434984490741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46004.434984490741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46004.434984490741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46004.434984490741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46004.434984490741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46004.434984490741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46004.434984490741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46004.434984490741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46004.434984490741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46004.434984490741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46004.434984490741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46004.434984490741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46004.434984490741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46004.434984490741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46004.434984490741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46004.434984490741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46004.434984490741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46004.434984490741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46004.434984490741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46004.434984490741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46004.434984490741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46004.434984490741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46004.434984490741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46004.434984490741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46004.434984490741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46004.434984490741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46004.434984490741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46004.434984490741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46004.434984490741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46004.434984490741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46004.434984490741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46004.434984490741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46004.434984490741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46004.434984490741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46004.434984490741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46004.434984490741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46004.434984490741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46004.434984490741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46004.434984490741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46004.434984490741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46004.434984490741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46004.434984490741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46004.434984490741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46004.434984490741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46004.434984490741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46004.434984490741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46004.434984490741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46004.434984490741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46004.434984490741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46004.434984490741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46004.434984490741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46004.434984490741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46004.434984490741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46004.434984490741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46004.434984490741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46004.434984490741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46004.434984490741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46004.434984490741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46004.434984490741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46004.434984490741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46004.434984490741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46004.434984490741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46004.434984490741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46004.434984490741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46004.434984490741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46004.434984490741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46004.434984490741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46004.434984490741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46004.434984490741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46004.434984490741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46004.434984490741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46004.434984490741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46004.434984490741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46004.434984490741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46004.434984490741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46004.434984490741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46004.434984490741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46004.434984490741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46004.434984490741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46004.434984490741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46004.434984490741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46004.434984490741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46004.434984490741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46004.434984490741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46004.434984490741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46004.434984490741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46004.434984490741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46004.434984490741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46004.434984490741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46004.434984490741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46004.434984490741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46004.434984490741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46004.434984490741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46004.434984490741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46004.434984490741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46004.434984490741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46004.434984490741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46004.434984490741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46004.434984490741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46004.434984490741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46004.434984490741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46004.434984490741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46004.434984490741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46004.434984490741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46004.434984490741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46004.434984490741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46004.434984490741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46004.434984490741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46004.434984490741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46004.434984490741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46004.434984490741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46004.434984490741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46004.434984490741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46004.434984490741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46004.434984490741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46004.434984490741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46004.434984490741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46004.434984490741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46004.434984490741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46004.434984490741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46004.434984490741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46004.434984490741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46004.434984490741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46004.434984490741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46004.434984490741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46004.434984490741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46004.434984490741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46004.434984490741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46004.434984490741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46004.434984490741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46004.434984490741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46004.434984490741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46004.434984490741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46004.434984490741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46004.434984490741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46004.434984490741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46004.434984490741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46004.434984490741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46004.434984490741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46004.434984490741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46004.434984490741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46004.434984490741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46004.434984490741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46004.434984490741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46004.434984490741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46004.434984490741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46004.434984490741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46004.434984490741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46004.434984490741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46004.434984490741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46004.434984490741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46004.434984490741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46004.434984490741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46004.434984490741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46004.434984490741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46004.434984490741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46004.434984490741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46004.434984490741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46004.434984490741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46004.434984490741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46004.434984490741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46004.434984490741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46004.434984490741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46004.434984490741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46004.434984490741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46004.434984490741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46004.434984490741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46004.434984490741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46004.434984490741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46004.434984490741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46004.434984490741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46004.434984490741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46004.434984490741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46004.434984490741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46004.434984490741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46004.434984490741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46004.434984490741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46004.434984490741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46004.434984490741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46004.434984490741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46004.434984490741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46004.434984490741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46004.434984490741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46004.434984490741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46004.434984490741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46004.434984490741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46004.434984490741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46004.434984490741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46004.434984490741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46004.434984490741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46004.434984490741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46004.434984490741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46004.434984490741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46004.434984490741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46004.434984490741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46004.434984490741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46004.434984490741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46004.434984490741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46004.434984490741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46004.434984490741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46004.434984490741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46004.434984490741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46004.434984490741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46004.434984490741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46004.434984490741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46004.434984490741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46004.434984490741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46004.434984490741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46004.434984490741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46004.434984490741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46004.434984490741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46004.434984490741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46004.434984490741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46004.434984490741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46004.434984490741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46004.434984490741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46004.434984490741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46004.434984490741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46004.434984490741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46004.434984490741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46004.434984490741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46004.434984490741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46004.434984490741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46004.434984490741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46004.434984490741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46004.434984490741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46004.434984490741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46004.434984490741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46004.434984490741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46004.434984490741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46004.434984490741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46004.434984490741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46004.434984490741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46004.434984490741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46004.434984490741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46004.434984490741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46004.434984490741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46004.434984490741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46004.434984490741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46004.434984490741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46004.434984490741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46004.434984490741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46004.434984490741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46004.434984490741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46004.434984490741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46004.434984490741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46004.434984490741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46004.434984490741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46004.434984490741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46004.434984490741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46004.434984490741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46004.434984490741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46004.434984490741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46004.434984490741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46004.434984490741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46004.434984490741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46004.434984490741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46004.434984490741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46004.434984490741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46004.434984490741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46004.434984490741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46004.434984490741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46004.434984490741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46004.434984490741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46004.434984490741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46004.434984490741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46004.434984490741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46004.434984490741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46004.434984490741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46004.434984490741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46004.434984490741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46004.434984490741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46004.434984490741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46004.434984490741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46004.434984490741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46004.434984490741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46004.434984490741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46004.434984490741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46004.434984490741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46004.434984490741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46004.434984490741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46004.434984490741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46004.434984490741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46004.434984490741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46004.434984490741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46004.434984490741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46004.434984490741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46004.434984490741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46004.434984490741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46004.434984490741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46004.434984490741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46004.434984490741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46004.434984490741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46004.434984490741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46004.434984490741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46004.434984490741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46004.434984490741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46004.434984490741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46004.434984490741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46004.434984490741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46004.434984490741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46004.434984490741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46004.434984490741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46004.434984490741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46004.434984490741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46004.434984490741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46004.434984490741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46004.434984490741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46004.434984490741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46004.434984490741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46004.434984490741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46004.434984490741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46004.434984490741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46004.434984490741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46004.434984490741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46004.434984490741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46004.434984490741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46004.434984490741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46004.434984490741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46004.434984490741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46004.434984490741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46004.434984490741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46004.434984490741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46004.434984490741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46004.434984490741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46004.434984490741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46004.434984490741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46004.434984490741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46004.434984490741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46004.434984490741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46004.434984490741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46004.434984490741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46004.434984490741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46004.434984490741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46004.434984490741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46004.434984490741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46004.434984490741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46004.434984490741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46004.434984490741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46004.434984490741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46004.434984490741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46004.434984490741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46004.434984490741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46004.434984490741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46004.434984490741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46004.434984490741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46004.434984490741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46004.434984490741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46004.434984490741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46004.434984490741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46004.434984490741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46004.434984490741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46004.434984490741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46004.434984490741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46004.434984490741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46004.434984490741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46004.434984490741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46004.434984490741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46004.434984490741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46004.434984490741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46004.434984490741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46004.434984490741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46004.434984490741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46004.434984490741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46004.434984490741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46004.434984490741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46004.434984490741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46004.434984490741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46004.434984490741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46004.434984490741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46004.434984490741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46004.434984490741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46004.434984490741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46004.434984490741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46004.434984490741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46004.434984490741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46004.434984490741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46004.434984490741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46004.434984490741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46004.434984490741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46004.434984490741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46004.434984490741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46004.434984490741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46004.434984490741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46004.434984490741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46004.434984490741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46004.434984490741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46004.434984490741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46004.434984490741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46004.434984490741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46004.434984490741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46004.434984490741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46004.434984490741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46004.434984490741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46004.434984490741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46004.434984490741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46004.434984490741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46004.434984490741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46004.434984490741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46004.434984490741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46004.434984490741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46004.434984490741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46004.434984490741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46004.434984490741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46004.434984490741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46004.434984490741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46004.434984490741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46004.434984490741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46004.434984490741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46004.434984490741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46004.434984490741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46004.434984490741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46004.434984490741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46004.434984490741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46004.434984490741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46004.434984490741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46004.434984490741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46004.434984490741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46004.434984490741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46004.434984490741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46004.434984490741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46004.434984490741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46004.434984490741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46004.434984490741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46004.434984490741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46004.434984490741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46004.434984490741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46004.434984490741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46004.434984490741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46004.434984490741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46004.434984490741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46004.434984490741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46004.434984490741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46004.434984490741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46004.434984490741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46004.434984490741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46004.434984490741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46004.434984490741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46004.434984490741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46004.434984490741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46004.434984490741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46004.434984490741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46004.434984490741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46004.434984490741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46004.434984490741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46004.434984490741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46004.434984490741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46004.434984490741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46004.434984490741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46004.434984490741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46004.434984490741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46004.434984490741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46004.434984490741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46004.434984490741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46004.434984490741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46004.434984490741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46004.434984490741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46004.434984490741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46004.434984490741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46004.434984490741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46004.434984490741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46004.434984490741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46004.434984490741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46004.434984490741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46004.434984490741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46004.434984490741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46004.434984490741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46004.434984490741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46004.434984490741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46004.434984490741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46004.434984490741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46004.434984490741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46004.434984490741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46004.434984490741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46004.434984490741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46004.434984490741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46004.434984490741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46004.434984490741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46004.434984490741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46004.434984490741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46004.434984490741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46004.434984490741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46004.434984490741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46004.434984490741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46004.434984490741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46004.434984490741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46004.434984490741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46004.434984490741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46004.434984490741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46004.434984490741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46004.434984490741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46004.434984490741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46004.434984490741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46004.434984490741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46004.434984490741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46004.434984490741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46004.434984490741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46004.434984490741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46004.434984490741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46004.434984490741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46004.434984490741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46004.434984490741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46004.434984490741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46004.434984490741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46004.434984490741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46004.434984490741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46004.434984490741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46004.434984490741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46004.434984490741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46004.434984490741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46004.434984490741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46004.434984490741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46004.434984490741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46004.434984490741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46004.434984490741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46004.434984490741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46004.434984490741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46004.434984490741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46004.434984490741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46004.434984490741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46004.434984490741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46004.434984490741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46004.434984490741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46004.434984490741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46004.434984490741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46004.434984490741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46004.434984490741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46004.434984490741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46004.434984490741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46004.434984490741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46004.434984490741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46004.434984490741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46004.434984490741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46004.434984490741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46004.434984490741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46004.434984490741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46004.434984490741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46004.434984490741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46004.434984490741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46004.434984490741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46004.434984490741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46004.434984490741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46004.434984490741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46004.434984490741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46004.434984490741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46004.434984490741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46004.434984490741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46004.434984490741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46004.434984490741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46004.434984490741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46004.434984490741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46004.434984490741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46004.434984490741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46004.434984490741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46004.434984490741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46004.434984490741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46004.434984490741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46004.434984490741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46004.434984490741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46004.434984490741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46004.434984490741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46004.434984490741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46004.434984490741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46004.434984490741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46004.434984490741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46004.434984490741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46004.434984490741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46004.434984490741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46004.434984490741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46004.434984490741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46004.434984490741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46004.434984490741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46004.434984490741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46004.434984490741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46004.434984490741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46004.434984490741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46004.434984490741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46004.434984490741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46004.434984490741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46004.434984490741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46004.434984490741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46004.434984490741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46004.434984490741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46004.434984490741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46004.434984490741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46004.434984490741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46004.434984490741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46004.434984490741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46004.434984490741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46004.434984490741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46004.434984490741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46004.434984490741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46004.434984490741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46004.434984490741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46004.434984490741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46004.434984490741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46004.434984490741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46004.434984490741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46004.434984490741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46004.434984490741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46004.434984490741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46004.434984490741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46004.434984490741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46004.434984490741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46004.434984490741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46004.434984490741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46004.434984490741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46004.434984490741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46004.434984490741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46004.434984490741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46004.434984490741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46004.434984490741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46004.434984490741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46004.434984490741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46004.434984490741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46004.434984490741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46004.434984490741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46004.434984490741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46004.434984490741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46004.434984490741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46004.434984490741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46004.434984490741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46004.434984490741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46004.434984490741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46004.434984490741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46004.434984490741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46004.434984490741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46004.434984490741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46004.434984490741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46004.434984490741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46004.434984490741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46004.434984490741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46004.434984490741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46004.434984490741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46004.434984490741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46004.434984490741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46004.434984490741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46004.434984490741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46004.434984490741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46004.434984490741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46004.434984490741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46004.434984490741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46004.434984490741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46004.434984490741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46004.434984490741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46004.434984490741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46004.434984490741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46004.434984490741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46004.434984490741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46004.434984490741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46004.434984490741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46004.434984490741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46004.434984490741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46004.434984490741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46004.434984490741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46004.434984490741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46004.434984490741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46004.434984490741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46004.434984490741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46004.434984490741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46004.434984490741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46004.434984490741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46004.434984490741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46004.434984490741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46004.434984490741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46004.434984490741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46004.434984490741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46004.434984490741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46004.434984490741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46004.434984490741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46004.434984490741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46004.434984490741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46004.434984490741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46004.434984490741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46004.434984490741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46004.434984490741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46004.434984490741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46004.434984490741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46004.434984490741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46004.434984490741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46004.434984490741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46004.434984490741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46004.434984490741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46004.434984490741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46004.434984490741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46004.434984490741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46004.434984490741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46004.434984490741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46004.434984490741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46004.434984490741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46004.434984490741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46004.434984490741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46004.434984490741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46004.434984490741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46004.434984490741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46004.434984490741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46004.434984490741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46004.434984490741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46004.434984490741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46004.434984490741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46004.434984490741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46004.434984490741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46004.434984490741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46004.434984490741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46004.434984490741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46004.434984490741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46004.434984490741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46004.434984490741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46004.434984490741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46004.434984490741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46004.434984490741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46004.434984490741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46004.434984490741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46004.434984490741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46004.434984490741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46004.434984490741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46004.434984490741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46004.434984490741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46004.434984490741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46004.434984490741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46004.434984490741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46004.434984490741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46004.434984490741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46004.434984490741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46004.434984490741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46004.434984490741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46004.434984490741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46004.434984490741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46004.434984490741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46004.434984490741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46004.434984490741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46004.434984490741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46004.434984490741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46004.434984490741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46004.434984490741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46004.434984490741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46004.434984490741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46004.434984490741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46004.434984490741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46004.434984490741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46004.434984490741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46004.434984490741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46004.434984490741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46004.434984490741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46004.434984490741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46004.434984490741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46004.434984490741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46004.434984490741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46004.434984490741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46004.434984490741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46004.434984490741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46004.434984490741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46004.434984490741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46004.434984490741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46004.434984490741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46004.434984490741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46004.434984490741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46004.434984490741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46004.434984490741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46004.434984490741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46004.434984490741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46004.434984490741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46004.434984490741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46004.434984490741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46004.434984490741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46004.434984490741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46004.434984490741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46004.434984490741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46004.434984490741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46004.434984490741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46004.434984490741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46004.434984490741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46004.434984490741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46004.434984490741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46004.434984490741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46004.434984490741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46004.434984490741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46004.434984490741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46004.434984490741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46004.434984490741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46004.434984490741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46004.434984490741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46004.434984490741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46004.434984490741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46004.434984490741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46004.434984490741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46004.434984490741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46004.434984490741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46004.434984490741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46004.434984490741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46004.434984490741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46004.434984490741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46004.434984490741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46004.434984490741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46004.434984490741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46004.434984490741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46004.434984490741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46004.434984490741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46004.434984490741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46004.434984490741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46004.434984490741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46004.434984490741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46004.434984490741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46004.434984490741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46004.434984490741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46004.434984490741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46004.434984490741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46004.434984490741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46004.434984490741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46004.434984490741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46004.434984490741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46004.434984490741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46004.434984490741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46004.434984490741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46004.434984490741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46004.434984490741</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C20" sqref="C2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39130</v>
      </c>
      <c r="B2" s="87" t="str">
        <f>IFERROR(VLOOKUP(D2,DB!A:K,11,0),"")</f>
        <v>R4</v>
      </c>
      <c r="C2" s="89">
        <v>1</v>
      </c>
      <c r="D2" s="87" t="s">
        <v>35166</v>
      </c>
      <c r="E2" s="90" t="s">
        <v>39106</v>
      </c>
      <c r="F2" s="91">
        <v>45703.480717592596</v>
      </c>
      <c r="G2" s="92">
        <f ca="1">IFERROR(NOW()-F2,"")</f>
        <v>300.95426689814485</v>
      </c>
      <c r="H2" s="91">
        <v>45703.474768518521</v>
      </c>
      <c r="I2" s="91" t="str">
        <f>IFERROR(VLOOKUP(D2,DB!A:F,6,0),"")</f>
        <v>SCECO</v>
      </c>
      <c r="J2" s="91" t="str">
        <f>IFERROR(VLOOKUP(D2,DB!A:G,7,0),"")</f>
        <v>Dead</v>
      </c>
      <c r="K2" s="93" t="s">
        <v>39131</v>
      </c>
      <c r="L2" s="87" t="str">
        <f>IFERROR(VLOOKUP(D2,DB!A:I,9,0),"")</f>
        <v>Latis</v>
      </c>
    </row>
    <row r="3" spans="1:16" ht="19.5" customHeight="1">
      <c r="A3" s="106" t="s">
        <v>39132</v>
      </c>
      <c r="B3" s="106" t="str">
        <f>IFERROR(VLOOKUP(D3,DB!A:K,11,0),"")</f>
        <v>R4</v>
      </c>
      <c r="C3" s="89">
        <v>2</v>
      </c>
      <c r="D3" s="87" t="s">
        <v>32943</v>
      </c>
      <c r="E3" s="90" t="s">
        <v>39106</v>
      </c>
      <c r="F3" s="91">
        <v>45998.79414351852</v>
      </c>
      <c r="G3" s="92">
        <f t="shared" ref="G3" ca="1" si="0">IFERROR(NOW()-F3,"")</f>
        <v>5.640840972220758</v>
      </c>
      <c r="H3" s="91">
        <v>45998.664027777777</v>
      </c>
      <c r="I3" s="106" t="str">
        <f>IFERROR(VLOOKUP(D3,DB!A:F,6,0),"")</f>
        <v>SCECO</v>
      </c>
      <c r="J3" s="106" t="str">
        <f>IFERROR(VLOOKUP(D3,DB!A:G,7,0),"")</f>
        <v>Vandalized</v>
      </c>
      <c r="K3" s="93" t="s">
        <v>39133</v>
      </c>
      <c r="L3" s="87" t="str">
        <f>IFERROR(VLOOKUP(D3,DB!A:I,9,0),"")</f>
        <v>Latis</v>
      </c>
    </row>
    <row r="4" spans="1:16" ht="15" customHeight="1">
      <c r="A4" s="106" t="s">
        <v>39134</v>
      </c>
      <c r="B4" s="106" t="str">
        <f>IFERROR(VLOOKUP(D4,DB!A:K,11,0),"")</f>
        <v>R4</v>
      </c>
      <c r="C4" s="89">
        <v>2</v>
      </c>
      <c r="D4" s="87" t="s">
        <v>34028</v>
      </c>
      <c r="E4" s="90" t="s">
        <v>39106</v>
      </c>
      <c r="F4" s="91">
        <v>46004.375</v>
      </c>
      <c r="G4" s="92">
        <f ca="1">IFERROR(NOW()-F4,"")</f>
        <v>5.9984490741044283E-2</v>
      </c>
      <c r="H4" s="91">
        <v>46004.366770833331</v>
      </c>
      <c r="I4" s="106" t="str">
        <f>IFERROR(VLOOKUP(D4,DB!A:F,6,0),"")</f>
        <v>SCECO</v>
      </c>
      <c r="J4" s="106" t="str">
        <f>IFERROR(VLOOKUP(D4,DB!A:G,7,0),"")</f>
        <v>Vandalized</v>
      </c>
      <c r="K4" s="93" t="s">
        <v>39135</v>
      </c>
      <c r="L4" s="87" t="str">
        <f>IFERROR(VLOOKUP(D4,DB!A:I,9,0),"")</f>
        <v>Latis</v>
      </c>
    </row>
    <row r="5" spans="1:16" ht="15" customHeight="1">
      <c r="A5" s="106"/>
      <c r="B5" s="106" t="str">
        <f>IFERROR(VLOOKUP(D5,DB!A:K,11,0),"")</f>
        <v/>
      </c>
      <c r="C5" s="89"/>
      <c r="D5" s="87"/>
      <c r="E5" s="90"/>
      <c r="F5" s="91"/>
      <c r="G5" s="92">
        <f ca="1">IFERROR(NOW()-F5,"")</f>
        <v>46004.434984490741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46004.434984490741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46004.434984490741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46004.434984490741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46004.434984490741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46004.434984490741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46004.434984490741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46004.434984490741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46004.434984490741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46004.434984490741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46004.434984490741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46004.434984490741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46004.434984490741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46004.434984490741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46004.434984490741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46004.434984490741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46004.434984490741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46004.434984490741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46004.434984490741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46004.434984490741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46004.434984490741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46004.434984490741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46004.434984490741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46004.434984490741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46004.434984490741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46004.434984490741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46004.434984490741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46004.434984490741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46004.434984490741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46004.434984490741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46004.434984490741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46004.434984490741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46004.434984490741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46004.434984490741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46004.434984490741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46004.434984490741</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9" sqref="D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112.60292430555273</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78.246107175924408</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55.77387337962864</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23.061685879627476</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7.3274960648122942</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2.315470601854031</v>
      </c>
      <c r="H7" s="38">
        <v>46002.086875000001</v>
      </c>
      <c r="I7" s="37" t="str">
        <f>IFERROR(VLOOKUP(D7,[1]DB!A:F,6,0),"")</f>
        <v>SCECO</v>
      </c>
      <c r="J7" s="37" t="str">
        <f>IFERROR(VLOOKUP(D7,[1]DB!A:G,7,0),"")</f>
        <v>Good</v>
      </c>
      <c r="K7" s="37" t="s">
        <v>39148</v>
      </c>
      <c r="L7" s="37" t="str">
        <f>IFERROR(VLOOKUP(D7,[1]DB!A:I,9,0),"")</f>
        <v>Latis</v>
      </c>
      <c r="M7" s="37"/>
    </row>
    <row r="8" spans="1:13" ht="17.25" customHeight="1">
      <c r="A8" s="151" t="s">
        <v>39149</v>
      </c>
      <c r="B8" s="37" t="str">
        <f>IFERROR(VLOOKUP(D8,[1]DB!A:K,11,0),"")</f>
        <v>R5</v>
      </c>
      <c r="C8" s="151">
        <v>2</v>
      </c>
      <c r="D8" s="151" t="s">
        <v>38371</v>
      </c>
      <c r="E8" s="37" t="s">
        <v>39106</v>
      </c>
      <c r="F8" s="152" t="s">
        <v>24</v>
      </c>
      <c r="G8" s="153" t="str">
        <f t="shared" ref="G8:G52" ca="1" si="3">IFERROR(NOW()-F8,"")</f>
        <v/>
      </c>
      <c r="H8" s="152">
        <v>46004.375671296293</v>
      </c>
      <c r="I8" s="37" t="str">
        <f>IFERROR(VLOOKUP(D8,[1]DB!A:F,6,0),"")</f>
        <v>SCECO</v>
      </c>
      <c r="J8" s="37" t="str">
        <f>IFERROR(VLOOKUP(D8,[1]DB!A:G,7,0),"")</f>
        <v>No BB Shifted</v>
      </c>
      <c r="K8" s="151" t="s">
        <v>39150</v>
      </c>
      <c r="L8" s="151" t="str">
        <f>IFERROR(VLOOKUP(D8,[1]DB!A:I,9,0),"")</f>
        <v>Latis</v>
      </c>
      <c r="M8" s="151"/>
    </row>
    <row r="9" spans="1:13">
      <c r="A9" s="151"/>
      <c r="B9" s="37" t="str">
        <f>IFERROR(VLOOKUP(D9,[1]DB!A:K,11,0),"")</f>
        <v/>
      </c>
      <c r="C9" s="151"/>
      <c r="D9" s="151"/>
      <c r="E9" s="151"/>
      <c r="F9" s="152"/>
      <c r="G9" s="153">
        <f t="shared" ca="1" si="3"/>
        <v>46004.434984490741</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46004.434984490741</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46004.434984490741</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46004.434984490741</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46004.434984490741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46004.434984490741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46004.434984490741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46004.434984490741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46004.434984490741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46004.434984490741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46004.434984490741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46004.434984490741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46004.434984490741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46004.434984490741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46004.434984490741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46004.434984490741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46004.434984490741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46004.434984490741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46004.434984490741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46004.434984490741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46004.434984490741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46004.434984490741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46004.434984490741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46004.434984490741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46004.434984490741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46004.434984490741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46004.434984490741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46004.434984490741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46004.434984490741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46004.434984490741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46004.434984490741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46004.434984490741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46004.434984490741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46004.434984490741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46004.434984490741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46004.434984490741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46004.434984490741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46004.434984490741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46004.434984490741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46004.434984490741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46004.434984490741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46004.434984490741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46004.434984490741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46004.434984490741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46004.434984490741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46004.434984490741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46004.434984490741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46004.434984490741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46004.434984490741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46004.434984490741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46004.434984490741</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14" t="str">
        <f>IFERROR(VLOOKUP(D2,DB!A:K,11,0),"")</f>
        <v>R6</v>
      </c>
      <c r="C2" s="115">
        <v>1</v>
      </c>
      <c r="D2" s="114" t="s">
        <v>34924</v>
      </c>
      <c r="E2" s="136" t="s">
        <v>39106</v>
      </c>
      <c r="F2" s="116">
        <v>46004.33121527778</v>
      </c>
      <c r="G2" s="72">
        <f t="shared" ref="G2:G39" ca="1" si="0">IFERROR(NOW()-F2,"-")</f>
        <v>0.1037692129611969</v>
      </c>
      <c r="H2" s="116">
        <v>46004.331180555557</v>
      </c>
      <c r="I2" s="114" t="str">
        <f>IFERROR(VLOOKUP(D2,DB!A:F,6,0),"")</f>
        <v>SCECO</v>
      </c>
      <c r="J2" s="114" t="str">
        <f>IFERROR(VLOOKUP(D2,DB!A:G,7,0),"")</f>
        <v>In progress</v>
      </c>
      <c r="K2" s="117" t="s">
        <v>39152</v>
      </c>
      <c r="L2" s="131" t="str">
        <f>IFERROR(VLOOKUP(D2,DB!A:I,9,0),"")</f>
        <v>Latis</v>
      </c>
    </row>
    <row r="3" spans="1:16382" ht="31.5" customHeight="1">
      <c r="A3" s="113"/>
      <c r="B3" s="114" t="str">
        <f>IFERROR(VLOOKUP(D3,DB!A:K,11,0),"")</f>
        <v/>
      </c>
      <c r="C3" s="115"/>
      <c r="D3" s="114"/>
      <c r="E3" s="136"/>
      <c r="F3" s="116"/>
      <c r="G3" s="72">
        <f t="shared" ca="1" si="0"/>
        <v>46004.434984490741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46004.434984490741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46004.434984490741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46004.434984490741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46004.434984490741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46004.434984490741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46004.434984490741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46004.434984490741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46004.434984490741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46004.434984490741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46004.434984490741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46004.434984490741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46004.434984490741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46004.434984490741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46004.434984490741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46004.434984490741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46004.434984490741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46004.434984490741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46004.434984490741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46004.434984490741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46004.434984490741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46004.434984490741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46004.434984490741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46004.434984490741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46004.434984490741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46004.434984490741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46004.434984490741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46004.434984490741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46004.434984490741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46004.434984490741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46004.434984490741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46004.434984490741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46004.434984490741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46004.434984490741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46004.434984490741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46004.434984490741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46004.434984490741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46004.434984490741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46004.434984490741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46004.434984490741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46004.434984490741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46004.434984490741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46004.434984490741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46004.434984490741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46004.434984490741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46004.434984490741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46004.434984490741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46004.434984490741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46004.434984490741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46004.434984490741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46004.434984490741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46004.434984490741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46004.434984490741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46004.434984490741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46004.434984490741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46004.434984490741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46004.434984490741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46004.434984490741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46004.434984490741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46004.434984490741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46004.434984490741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46004.434984490741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46004.434984490741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46004.434984490741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46004.434984490741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46004.434984490741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46004.434984490741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46004.434984490741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46004.434984490741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46004.434984490741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46004.434984490741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46004.434984490741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46004.434984490741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46004.434984490741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46004.434984490741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46004.434984490741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46004.434984490741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46004.434984490741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46004.434984490741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46004.434984490741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46004.434984490741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46004.434984490741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46004.434984490741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46004.434984490741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46004.434984490741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46004.434984490741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46004.434984490741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46004.434984490741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46004.434984490741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46004.434984490741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46004.434984490741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46004.434984490741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46004.434984490741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46004.434984490741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46004.434984490741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46004.434984490741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46004.434984490741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46004.434984490741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46004.434984490741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46004.434984490741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46004.434984490741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46004.434984490741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46004.434984490741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46004.434984490741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46004.434984490741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46004.434984490741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46004.434984490741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46004.434984490741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46004.434984490741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46004.434984490741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46004.434984490741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46004.434984490741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46004.434984490741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46004.434984490741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46004.434984490741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46004.434984490741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46004.434984490741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46004.434984490741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46004.434984490741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46004.434984490741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46004.434984490741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46004.434984490741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46004.434984490741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46004.434984490741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46004.434984490741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46004.434984490741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46004.434984490741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46004.434984490741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46004.434984490741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46004.434984490741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46004.434984490741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46004.434984490741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46004.434984490741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46004.434984490741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46004.434984490741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46004.434984490741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46004.434984490741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46004.434984490741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46004.434984490741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46004.434984490741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46004.434984490741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46004.434984490741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46004.434984490741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46004.434984490741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46004.434984490741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46004.434984490741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46004.434984490741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46004.434984490741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46004.434984490741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46004.434984490741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46004.434984490741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46004.434984490741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46004.434984490741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46004.434984490741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46004.434984490741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46004.434984490741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46004.434984490741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46004.434984490741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46004.434984490741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46004.434984490741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46004.434984490741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46004.434984490741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46004.434984490741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46004.434984490741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46004.434984490741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46004.434984490741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46004.434984490741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46004.434984490741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46004.434984490741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46004.434984490741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46004.434984490741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46004.434984490741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46004.434984490741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46004.434984490741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46004.434984490741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46004.434984490741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46004.434984490741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46004.434984490741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46004.434984490741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46004.434984490741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46004.434984490741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46004.434984490741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46004.434984490741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46004.434984490741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46004.434984490741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46004.434984490741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46004.434984490741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46004.434984490741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46004.434984490741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46004.434984490741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46004.434984490741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46004.434984490741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46004.434984490741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46004.434984490741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46004.434984490741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46004.434984490741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46004.434984490741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46004.434984490741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46004.434984490741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46004.434984490741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46004.434984490741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46004.434984490741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46004.434984490741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46004.434984490741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46004.434984490741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46004.434984490741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46004.434984490741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46004.434984490741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46004.434984490741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46004.434984490741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46004.434984490741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46004.434984490741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46004.434984490741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46004.434984490741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46004.434984490741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46004.434984490741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46004.434984490741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46004.434984490741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46004.434984490741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46004.434984490741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46004.434984490741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46004.434984490741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46004.434984490741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46004.434984490741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46004.434984490741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46004.434984490741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46004.434984490741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46004.434984490741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46004.434984490741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46004.434984490741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46004.434984490741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46004.434984490741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46004.434984490741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46004.434984490741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46004.434984490741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46004.434984490741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46004.434984490741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46004.434984490741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46004.434984490741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46004.434984490741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46004.434984490741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46004.434984490741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46004.434984490741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46004.434984490741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46004.434984490741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46004.434984490741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46004.434984490741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46004.434984490741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46004.434984490741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46004.434984490741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46004.434984490741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46004.434984490741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46004.434984490741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46004.434984490741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46004.434984490741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46004.434984490741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46004.434984490741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46004.434984490741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46004.434984490741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46004.434984490741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46004.434984490741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46004.434984490741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46004.434984490741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46004.434984490741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46004.434984490741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46004.434984490741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46004.434984490741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46004.434984490741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46004.434984490741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46004.434984490741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46004.434984490741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46004.434984490741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46004.434984490741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46004.434984490741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46004.434984490741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46004.434984490741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46004.434984490741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46004.434984490741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46004.434984490741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46004.434984490741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46004.434984490741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46004.434984490741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46004.434984490741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46004.434984490741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46004.434984490741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46004.434984490741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46004.434984490741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46004.434984490741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46004.434984490741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46004.434984490741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46004.434984490741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46004.434984490741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46004.434984490741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46004.434984490741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46004.434984490741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46004.434984490741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46004.434984490741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46004.434984490741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46004.434984490741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46004.434984490741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46004.434984490741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46004.434984490741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46004.434984490741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46004.434984490741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46004.434984490741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46004.434984490741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46004.434984490741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46004.434984490741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46004.434984490741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46004.434984490741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46004.434984490741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46004.434984490741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46004.434984490741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46004.434984490741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46004.434984490741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46004.434984490741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46004.434984490741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46004.434984490741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46004.434984490741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46004.434984490741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46004.434984490741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46004.434984490741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46004.434984490741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46004.434984490741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46004.434984490741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46004.434984490741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46004.434984490741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46004.434984490741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46004.434984490741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46004.434984490741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46004.434984490741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46004.434984490741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46004.434984490741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46004.434984490741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46004.434984490741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46004.434984490741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46004.434984490741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46004.434984490741</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46004.434984490741</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